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Átalakított" sheetId="1" r:id="rId1"/>
    <sheet name="Munka2" sheetId="2" r:id="rId2"/>
    <sheet name="Munka3" sheetId="3" r:id="rId3"/>
  </sheets>
  <definedNames>
    <definedName name="_xlnm.Print_Area" localSheetId="0">'Átalakított'!$A$1:$G$69</definedName>
  </definedNames>
  <calcPr fullCalcOnLoad="1"/>
</workbook>
</file>

<file path=xl/sharedStrings.xml><?xml version="1.0" encoding="utf-8"?>
<sst xmlns="http://schemas.openxmlformats.org/spreadsheetml/2006/main" count="110" uniqueCount="73">
  <si>
    <t>Parkolók tervezése: A bizottság javasolja, hogy a tervezési szakasz az eredetileg tervezett Rádler hídon túl a Schuck kocsmáig terjedjen. A tervezésre módosított árajánlatok beszerzése szükséges.</t>
  </si>
  <si>
    <t>Aranyhegyi patak árok tiszti tása: folyamatos karbantartás.</t>
  </si>
  <si>
    <t>Villa Negra szigetelése: A Szalay Tihamér által készített tervek alapján konkrét árajánlatok bekérése</t>
  </si>
  <si>
    <t>Generációk Háza berendezése: A hivatal dolgozzon ki a berendezésre vonatkozó javaslatot. A beszerzés nagyságrendileg 2 millió forint körüli költséget jelent</t>
  </si>
  <si>
    <t>Külterületi utak rendbe tétele: Az utak gréderezését illetve dolomit szórását javasolja a bizottság. A munkálatokhoz költségbecslés szükséges.</t>
  </si>
  <si>
    <t>Tájház tető összekötése: A bizottság kéri a már elkészült vázlattervek felkutatását, melynek alapján árajánlat bekérése szükséges.</t>
  </si>
  <si>
    <t>Vízmű telek rendezése: A terepet rendezni és bekeríteni kell.</t>
  </si>
  <si>
    <t>Játszótér tervezése: Dönteni kell a játszótér helyéről és azután kell tervezési megbízást adni. Javaslatként hangzott el a kosárlabda pálya a buszforduló mögötti terület.</t>
  </si>
  <si>
    <t>Járda készítése a focipálya és József A.. utca között: Nagyságrendileg 500 m hosszon VIACOLOR burkolattal. Árajánlat beszerzése szükséges.</t>
  </si>
  <si>
    <t xml:space="preserve">Határ út vízelvezetése, Pilisvörösvárral egyeztetve </t>
  </si>
  <si>
    <t>Járda építés: Szabadság úton az orvosi rendelőtől Preisz autószalon felé.</t>
  </si>
  <si>
    <t>Járda javítás (Fischer bolt, Jóreménység út, Szabadság út, Jóreménység út vége, Főtér) ~ 200 m</t>
  </si>
  <si>
    <t>Beruházások 2011</t>
  </si>
  <si>
    <t>Ssz</t>
  </si>
  <si>
    <t>Tétel megnevezése</t>
  </si>
  <si>
    <t>Víz elvezetése a Táncsics út Jóreménység út:: A megoldási javaslatok  tervezése már folyamatban van. A mérnökökkel konzultálni kellene a záportározó vizének az erdőbe történő kiszivattyúzásának lehetőségéről, csökkentve az elvezetendő csapadékvíz mennyiségét. + kivitelezés</t>
  </si>
  <si>
    <t>Templomhegyi lépcső javítása: Árajánlatok beszerzése szükséges + vízelvezetés</t>
  </si>
  <si>
    <t>Fásítás, orvosi rendelő körül, Slötyi parti fák cseréje</t>
  </si>
  <si>
    <t>Bem utca tervezése, építése: Tervezés folyamatban árajánlatok bekérése terv alapján + kivitelezés</t>
  </si>
  <si>
    <t>Alsórét utca szilárd burkolat kopóréteg készítése</t>
  </si>
  <si>
    <t>Utcatáblák kicserélése  300-600 Ft/db</t>
  </si>
  <si>
    <t>Iskola: Iskolaudvar rendezése: burkolatok, korlátok, templom udvar parkosítása</t>
  </si>
  <si>
    <t>Iskola: Hangosító berendezés beszerelése: legalább 2 vállalkozótól</t>
  </si>
  <si>
    <t>Iskola: Régi épületrész festése árajánlatot kell készíttetni (Andrea) minimum 3 vállalkozótól</t>
  </si>
  <si>
    <t>Összesen:</t>
  </si>
  <si>
    <t>Prioritás</t>
  </si>
  <si>
    <t>22) Óvoda u József A. u. tükör kihelyezése   39.000,- Ft/db 23) Óvoda u Ságvári u. tükör kihelyezése 24) Ideiglenes forgalom elől elzáró közúti eszközök 25) Posta előtti zebrához villogó lámpa felszerelése 26) KRESZ táblák felújítása ~30 db 3000 Ft/db   ~100.000,- Ft</t>
  </si>
  <si>
    <t>Riasztó kiépítése Generációk háza</t>
  </si>
  <si>
    <t>Riasztó kiépítése Óvoda</t>
  </si>
  <si>
    <t>Óvodában kis ház felújítása</t>
  </si>
  <si>
    <t>Jági tó gátépítés</t>
  </si>
  <si>
    <t>Lakótelep út és parkoló kiépítése</t>
  </si>
  <si>
    <t>Iskola régi könyvtár burkolat felújítás munkadija</t>
  </si>
  <si>
    <t xml:space="preserve">Komposztáló áthelyezése: Kovács Béla véleménye szerint a terület lekerítése, két konténer áthelyezése illetve őszi költözésre van idén lehetőség - lásd 1. ütem  árajánlat 5 400 eFt + elektromos áram bekötés 7 000 eFt + bekötőút </t>
  </si>
  <si>
    <t>Hivatal földszint: elektromos különválasztása az iskolától, festés, parketta csiszolás</t>
  </si>
  <si>
    <t>2012-2013</t>
  </si>
  <si>
    <t>Jelentősebb karbantartási munkálatok 2011</t>
  </si>
  <si>
    <t>Helyi védelem alá eső ingatlanokhoz kapcsolódó beruházások önkormányzati támogatásának pályázati kerete</t>
  </si>
  <si>
    <t>KMB kapcsán Rendőrségnek rendőrautó üzemeltetéséhez 50 000 Ft/hó</t>
  </si>
  <si>
    <t>Körzeti megbízott számára számítógépes rendszer kiépítése, iroda kialakítása.</t>
  </si>
  <si>
    <t>Kátyúzás</t>
  </si>
  <si>
    <t>Műszaki jellegű pénzeszközátadások 2011</t>
  </si>
  <si>
    <t>Szakfeladat</t>
  </si>
  <si>
    <t>Mindösszesen</t>
  </si>
  <si>
    <t>Alap</t>
  </si>
  <si>
    <t>Áfa</t>
  </si>
  <si>
    <t>Összesen</t>
  </si>
  <si>
    <t>ebből zöldkeret terhére</t>
  </si>
  <si>
    <t>A Műszaki Bizottság hatáskörébe tartozó keret elhatárolása a céltartalékok megállapítása során történik, 2 000 eFt/év értékben.</t>
  </si>
  <si>
    <t>A zöldkeret felhasználásáról a rendeletszövegben történik. A zöldkerettel érintett tételek:</t>
  </si>
  <si>
    <t>Adatok eFt-ban!</t>
  </si>
  <si>
    <t>Iskola: Könyvtár világítása, bútorok beszerzése** TV beszerzése</t>
  </si>
  <si>
    <t>** A könyvtár eszközigénye a KOI Bizottság javaslata alapján került megállapításra 953 eFt értékben, melyből beruházás 150 eFt</t>
  </si>
  <si>
    <t>Száma</t>
  </si>
  <si>
    <t>Megnevezése</t>
  </si>
  <si>
    <t>Tervezési sor</t>
  </si>
  <si>
    <t>Útépítés</t>
  </si>
  <si>
    <t>Egyéb építmény vás.</t>
  </si>
  <si>
    <t>Igazgatás</t>
  </si>
  <si>
    <t>Épület felúj.</t>
  </si>
  <si>
    <t>Kisebbségi önk.</t>
  </si>
  <si>
    <t>Közművelődés</t>
  </si>
  <si>
    <t>Gép, ber., felsz. vás.</t>
  </si>
  <si>
    <t>Közterület-felügy.</t>
  </si>
  <si>
    <t>Óvoda, magyar</t>
  </si>
  <si>
    <t>Iskola, alsó, magyar</t>
  </si>
  <si>
    <t>Könyvtár</t>
  </si>
  <si>
    <t>Utak, hidak üzem.</t>
  </si>
  <si>
    <t>Karbantartás</t>
  </si>
  <si>
    <t>Községgazdálkodás</t>
  </si>
  <si>
    <t>Vásárolt közszolg.</t>
  </si>
  <si>
    <t>Kerengő Kft, Polgármesteri Hivatal bővítésére vonatkozó tervek (107/2010 sz. határozat 10.04.26.)</t>
  </si>
  <si>
    <t>Szakiskola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</si>
</sst>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NumberForma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3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1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F55" sqref="F55"/>
    </sheetView>
  </sheetViews>
  <sheetFormatPr defaultColWidth="9.140625" defaultRowHeight="12.75"/>
  <cols>
    <col min="1" max="1" width="9.140625" style="1" customWidth="1"/>
    <col min="2" max="2" width="5.140625" style="1" customWidth="1"/>
    <col min="3" max="3" width="68.00390625" style="2" customWidth="1"/>
    <col min="4" max="7" width="10.57421875" style="3" customWidth="1"/>
    <col min="8" max="8" width="11.421875" style="3" customWidth="1"/>
    <col min="9" max="9" width="17.57421875" style="3" customWidth="1"/>
    <col min="10" max="10" width="18.7109375" style="3" customWidth="1"/>
    <col min="11" max="16384" width="9.140625" style="4" customWidth="1"/>
  </cols>
  <sheetData>
    <row r="1" spans="1:8" ht="12.75">
      <c r="A1" s="16"/>
      <c r="B1" s="13"/>
      <c r="C1" s="17" t="s">
        <v>12</v>
      </c>
      <c r="D1" s="15"/>
      <c r="E1" s="19" t="s">
        <v>50</v>
      </c>
      <c r="F1" s="15"/>
      <c r="G1" s="15"/>
      <c r="H1" s="19"/>
    </row>
    <row r="2" spans="4:8" ht="12.75">
      <c r="D2" s="20">
        <v>2011</v>
      </c>
      <c r="E2" s="20">
        <v>2011</v>
      </c>
      <c r="F2" s="20">
        <v>2011</v>
      </c>
      <c r="G2" s="11" t="s">
        <v>35</v>
      </c>
      <c r="H2" s="11" t="s">
        <v>42</v>
      </c>
    </row>
    <row r="3" spans="1:10" s="5" customFormat="1" ht="12.75">
      <c r="A3" s="5" t="s">
        <v>25</v>
      </c>
      <c r="B3" s="5" t="s">
        <v>13</v>
      </c>
      <c r="C3" s="6" t="s">
        <v>14</v>
      </c>
      <c r="D3" s="11" t="s">
        <v>44</v>
      </c>
      <c r="E3" s="11" t="s">
        <v>45</v>
      </c>
      <c r="F3" s="11" t="s">
        <v>46</v>
      </c>
      <c r="G3" s="11" t="s">
        <v>46</v>
      </c>
      <c r="H3" s="11" t="s">
        <v>53</v>
      </c>
      <c r="I3" s="11" t="s">
        <v>54</v>
      </c>
      <c r="J3" s="11" t="s">
        <v>55</v>
      </c>
    </row>
    <row r="4" spans="1:10" ht="38.25">
      <c r="A4" s="1">
        <v>1</v>
      </c>
      <c r="B4" s="1">
        <v>1</v>
      </c>
      <c r="C4" s="2" t="s">
        <v>0</v>
      </c>
      <c r="D4" s="3">
        <f>ROUND(F4/1.25,0)</f>
        <v>800</v>
      </c>
      <c r="E4" s="3">
        <f>F4-D4</f>
        <v>200</v>
      </c>
      <c r="F4" s="3">
        <v>1000</v>
      </c>
      <c r="H4" s="3">
        <v>421100</v>
      </c>
      <c r="I4" s="3" t="s">
        <v>56</v>
      </c>
      <c r="J4" s="3" t="s">
        <v>57</v>
      </c>
    </row>
    <row r="5" spans="1:10" ht="51">
      <c r="A5" s="1">
        <v>1</v>
      </c>
      <c r="B5" s="1">
        <v>2</v>
      </c>
      <c r="C5" s="9" t="s">
        <v>15</v>
      </c>
      <c r="D5" s="3">
        <f aca="true" t="shared" si="0" ref="D5:D18">ROUND(F5/1.25,0)</f>
        <v>12000</v>
      </c>
      <c r="E5" s="3">
        <f aca="true" t="shared" si="1" ref="E5:E18">F5-D5</f>
        <v>3000</v>
      </c>
      <c r="F5" s="3">
        <v>15000</v>
      </c>
      <c r="H5" s="3">
        <v>421100</v>
      </c>
      <c r="I5" s="3" t="s">
        <v>56</v>
      </c>
      <c r="J5" s="3" t="s">
        <v>57</v>
      </c>
    </row>
    <row r="6" spans="1:10" ht="25.5">
      <c r="A6" s="1">
        <v>1</v>
      </c>
      <c r="B6" s="1">
        <v>3</v>
      </c>
      <c r="C6" s="2" t="s">
        <v>2</v>
      </c>
      <c r="D6" s="3">
        <f t="shared" si="0"/>
        <v>1600</v>
      </c>
      <c r="E6" s="3">
        <f t="shared" si="1"/>
        <v>400</v>
      </c>
      <c r="F6" s="3">
        <v>2000</v>
      </c>
      <c r="H6" s="3">
        <v>841126</v>
      </c>
      <c r="I6" s="3" t="s">
        <v>58</v>
      </c>
      <c r="J6" s="3" t="s">
        <v>59</v>
      </c>
    </row>
    <row r="7" spans="1:10" ht="38.25">
      <c r="A7" s="1">
        <v>1</v>
      </c>
      <c r="B7" s="1">
        <v>4</v>
      </c>
      <c r="C7" s="2" t="s">
        <v>3</v>
      </c>
      <c r="D7" s="3">
        <f t="shared" si="0"/>
        <v>1600</v>
      </c>
      <c r="E7" s="3">
        <f t="shared" si="1"/>
        <v>400</v>
      </c>
      <c r="F7" s="3">
        <v>2000</v>
      </c>
      <c r="H7" s="3">
        <v>910501</v>
      </c>
      <c r="I7" s="3" t="s">
        <v>61</v>
      </c>
      <c r="J7" s="3" t="s">
        <v>62</v>
      </c>
    </row>
    <row r="8" spans="1:10" ht="25.5">
      <c r="A8" s="1">
        <v>1</v>
      </c>
      <c r="B8" s="1">
        <v>5</v>
      </c>
      <c r="C8" s="2" t="s">
        <v>5</v>
      </c>
      <c r="D8" s="3">
        <f t="shared" si="0"/>
        <v>1600</v>
      </c>
      <c r="E8" s="3">
        <f t="shared" si="1"/>
        <v>400</v>
      </c>
      <c r="F8" s="3">
        <v>2000</v>
      </c>
      <c r="H8" s="3">
        <v>841127</v>
      </c>
      <c r="I8" s="3" t="s">
        <v>60</v>
      </c>
      <c r="J8" s="3" t="s">
        <v>59</v>
      </c>
    </row>
    <row r="9" spans="1:10" ht="38.25">
      <c r="A9" s="1">
        <v>1</v>
      </c>
      <c r="B9" s="1">
        <v>6</v>
      </c>
      <c r="C9" s="2" t="s">
        <v>7</v>
      </c>
      <c r="D9" s="3">
        <f t="shared" si="0"/>
        <v>400</v>
      </c>
      <c r="E9" s="3">
        <f t="shared" si="1"/>
        <v>100</v>
      </c>
      <c r="F9" s="3">
        <v>500</v>
      </c>
      <c r="H9" s="3">
        <v>421100</v>
      </c>
      <c r="I9" s="3" t="s">
        <v>56</v>
      </c>
      <c r="J9" s="3" t="s">
        <v>57</v>
      </c>
    </row>
    <row r="10" spans="1:10" ht="25.5">
      <c r="A10" s="13">
        <v>1</v>
      </c>
      <c r="B10" s="1">
        <v>7</v>
      </c>
      <c r="C10" s="14" t="s">
        <v>39</v>
      </c>
      <c r="D10" s="3">
        <f t="shared" si="0"/>
        <v>80</v>
      </c>
      <c r="E10" s="3">
        <f t="shared" si="1"/>
        <v>20</v>
      </c>
      <c r="F10" s="15">
        <v>100</v>
      </c>
      <c r="H10" s="3">
        <v>842421</v>
      </c>
      <c r="I10" s="3" t="s">
        <v>63</v>
      </c>
      <c r="J10" s="3" t="s">
        <v>62</v>
      </c>
    </row>
    <row r="11" spans="1:10" ht="25.5">
      <c r="A11" s="1">
        <v>1</v>
      </c>
      <c r="B11" s="1">
        <v>8</v>
      </c>
      <c r="C11" s="2" t="s">
        <v>18</v>
      </c>
      <c r="D11" s="3">
        <f t="shared" si="0"/>
        <v>12000</v>
      </c>
      <c r="E11" s="3">
        <f t="shared" si="1"/>
        <v>3000</v>
      </c>
      <c r="F11" s="3">
        <v>15000</v>
      </c>
      <c r="H11" s="3">
        <v>421100</v>
      </c>
      <c r="I11" s="3" t="s">
        <v>56</v>
      </c>
      <c r="J11" s="3" t="s">
        <v>57</v>
      </c>
    </row>
    <row r="12" spans="1:10" ht="12.75">
      <c r="A12" s="1">
        <v>1</v>
      </c>
      <c r="B12" s="1">
        <v>9</v>
      </c>
      <c r="C12" s="2" t="s">
        <v>9</v>
      </c>
      <c r="D12" s="3">
        <f t="shared" si="0"/>
        <v>1200</v>
      </c>
      <c r="E12" s="3">
        <f t="shared" si="1"/>
        <v>300</v>
      </c>
      <c r="F12" s="3">
        <v>1500</v>
      </c>
      <c r="H12" s="3">
        <v>421100</v>
      </c>
      <c r="I12" s="3" t="s">
        <v>56</v>
      </c>
      <c r="J12" s="3" t="s">
        <v>57</v>
      </c>
    </row>
    <row r="13" spans="1:6" ht="12.75">
      <c r="A13" s="1">
        <v>2</v>
      </c>
      <c r="B13" s="1">
        <v>10</v>
      </c>
      <c r="C13" s="2" t="s">
        <v>10</v>
      </c>
      <c r="D13" s="3">
        <f t="shared" si="0"/>
        <v>0</v>
      </c>
      <c r="E13" s="3">
        <f t="shared" si="1"/>
        <v>0</v>
      </c>
      <c r="F13" s="3">
        <v>0</v>
      </c>
    </row>
    <row r="14" spans="1:10" ht="12.75">
      <c r="A14" s="1">
        <v>1</v>
      </c>
      <c r="B14" s="1">
        <v>11</v>
      </c>
      <c r="C14" s="2" t="s">
        <v>27</v>
      </c>
      <c r="D14" s="3">
        <f t="shared" si="0"/>
        <v>406</v>
      </c>
      <c r="E14" s="3">
        <f t="shared" si="1"/>
        <v>102</v>
      </c>
      <c r="F14" s="3">
        <v>508</v>
      </c>
      <c r="H14" s="3">
        <v>910501</v>
      </c>
      <c r="I14" s="3" t="s">
        <v>61</v>
      </c>
      <c r="J14" s="3" t="s">
        <v>62</v>
      </c>
    </row>
    <row r="15" spans="1:10" ht="12.75">
      <c r="A15" s="1">
        <v>1</v>
      </c>
      <c r="B15" s="1">
        <v>12</v>
      </c>
      <c r="C15" s="2" t="s">
        <v>28</v>
      </c>
      <c r="D15" s="3">
        <f t="shared" si="0"/>
        <v>202</v>
      </c>
      <c r="E15" s="3">
        <f t="shared" si="1"/>
        <v>50</v>
      </c>
      <c r="F15" s="3">
        <v>252</v>
      </c>
      <c r="H15" s="3">
        <v>851011</v>
      </c>
      <c r="I15" s="3" t="s">
        <v>64</v>
      </c>
      <c r="J15" s="3" t="s">
        <v>62</v>
      </c>
    </row>
    <row r="16" spans="1:9" ht="12.75">
      <c r="A16" s="1">
        <v>1</v>
      </c>
      <c r="B16" s="1">
        <v>13</v>
      </c>
      <c r="C16" s="2" t="s">
        <v>21</v>
      </c>
      <c r="D16" s="3">
        <f t="shared" si="0"/>
        <v>5465</v>
      </c>
      <c r="E16" s="3">
        <f t="shared" si="1"/>
        <v>1366</v>
      </c>
      <c r="F16" s="3">
        <f>6000+831</f>
        <v>6831</v>
      </c>
      <c r="H16" s="3">
        <v>852011</v>
      </c>
      <c r="I16" s="3" t="s">
        <v>65</v>
      </c>
    </row>
    <row r="17" spans="1:10" ht="12.75">
      <c r="A17" s="1">
        <v>1</v>
      </c>
      <c r="B17" s="1">
        <v>14</v>
      </c>
      <c r="C17" s="2" t="s">
        <v>22</v>
      </c>
      <c r="D17" s="3">
        <f t="shared" si="0"/>
        <v>400</v>
      </c>
      <c r="E17" s="3">
        <f t="shared" si="1"/>
        <v>100</v>
      </c>
      <c r="F17" s="3">
        <v>500</v>
      </c>
      <c r="H17" s="3">
        <v>852011</v>
      </c>
      <c r="I17" s="3" t="s">
        <v>65</v>
      </c>
      <c r="J17" s="3" t="s">
        <v>62</v>
      </c>
    </row>
    <row r="18" spans="1:10" ht="12.75">
      <c r="A18" s="1">
        <v>1</v>
      </c>
      <c r="B18" s="1">
        <v>15</v>
      </c>
      <c r="C18" s="2" t="s">
        <v>51</v>
      </c>
      <c r="D18" s="3">
        <f t="shared" si="0"/>
        <v>120</v>
      </c>
      <c r="E18" s="3">
        <f t="shared" si="1"/>
        <v>30</v>
      </c>
      <c r="F18" s="3">
        <v>150</v>
      </c>
      <c r="H18" s="3">
        <v>910121</v>
      </c>
      <c r="I18" s="3" t="s">
        <v>66</v>
      </c>
      <c r="J18" s="3" t="s">
        <v>62</v>
      </c>
    </row>
    <row r="19" spans="3:9" ht="25.5">
      <c r="C19" s="2" t="s">
        <v>71</v>
      </c>
      <c r="D19" s="3">
        <f>ROUND(F19/1.25,0)</f>
        <v>450</v>
      </c>
      <c r="E19" s="3">
        <f>F19-D19</f>
        <v>113</v>
      </c>
      <c r="F19" s="3">
        <v>563</v>
      </c>
      <c r="H19" s="3">
        <v>853221</v>
      </c>
      <c r="I19" s="3" t="s">
        <v>72</v>
      </c>
    </row>
    <row r="20" spans="1:7" ht="38.25">
      <c r="A20" s="1">
        <v>3</v>
      </c>
      <c r="B20" s="1">
        <v>16</v>
      </c>
      <c r="C20" s="2" t="s">
        <v>33</v>
      </c>
      <c r="G20" s="3">
        <v>7000</v>
      </c>
    </row>
    <row r="21" spans="1:7" ht="25.5">
      <c r="A21" s="1">
        <v>3</v>
      </c>
      <c r="B21" s="1">
        <v>17</v>
      </c>
      <c r="C21" s="2" t="s">
        <v>8</v>
      </c>
      <c r="G21" s="3">
        <v>3500</v>
      </c>
    </row>
    <row r="22" spans="1:7" ht="12.75">
      <c r="A22" s="1">
        <v>2</v>
      </c>
      <c r="B22" s="1">
        <v>18</v>
      </c>
      <c r="C22" s="2" t="s">
        <v>19</v>
      </c>
      <c r="G22" s="3">
        <v>8000</v>
      </c>
    </row>
    <row r="23" spans="2:3" ht="12.75">
      <c r="B23" s="1">
        <v>19</v>
      </c>
      <c r="C23" s="2" t="s">
        <v>30</v>
      </c>
    </row>
    <row r="24" spans="2:3" ht="12.75">
      <c r="B24" s="1">
        <v>20</v>
      </c>
      <c r="C24" s="2" t="s">
        <v>31</v>
      </c>
    </row>
    <row r="26" spans="1:10" s="8" customFormat="1" ht="12.75">
      <c r="A26" s="5"/>
      <c r="B26" s="5"/>
      <c r="C26" s="10" t="s">
        <v>24</v>
      </c>
      <c r="D26" s="7">
        <f>SUM(D4:D25)</f>
        <v>38323</v>
      </c>
      <c r="E26" s="7">
        <f>SUM(E4:E25)</f>
        <v>9581</v>
      </c>
      <c r="F26" s="7">
        <f>SUM(F4:F25)</f>
        <v>47904</v>
      </c>
      <c r="G26" s="7">
        <f>SUM(G4:G25)</f>
        <v>18500</v>
      </c>
      <c r="H26" s="3"/>
      <c r="I26" s="3"/>
      <c r="J26" s="3"/>
    </row>
    <row r="27" spans="1:10" s="8" customFormat="1" ht="12.75">
      <c r="A27" s="5"/>
      <c r="B27" s="5"/>
      <c r="C27" s="10"/>
      <c r="D27" s="7"/>
      <c r="E27" s="7"/>
      <c r="F27" s="7"/>
      <c r="G27" s="7"/>
      <c r="H27" s="3"/>
      <c r="I27" s="3"/>
      <c r="J27" s="3"/>
    </row>
    <row r="28" ht="12.75">
      <c r="A28" s="21" t="s">
        <v>52</v>
      </c>
    </row>
    <row r="29" spans="1:7" ht="12.75">
      <c r="A29" s="16"/>
      <c r="B29" s="13"/>
      <c r="C29" s="17" t="s">
        <v>36</v>
      </c>
      <c r="D29" s="15"/>
      <c r="E29" s="15"/>
      <c r="F29" s="15"/>
      <c r="G29" s="15"/>
    </row>
    <row r="31" spans="1:10" ht="12.75">
      <c r="A31" s="1">
        <v>1</v>
      </c>
      <c r="B31" s="1">
        <v>21</v>
      </c>
      <c r="C31" s="2" t="s">
        <v>1</v>
      </c>
      <c r="D31" s="3">
        <f aca="true" t="shared" si="2" ref="D31:D39">ROUND(F31/1.25,0)</f>
        <v>800</v>
      </c>
      <c r="E31" s="3">
        <f aca="true" t="shared" si="3" ref="E31:E39">F31-D31</f>
        <v>200</v>
      </c>
      <c r="F31" s="3">
        <v>1000</v>
      </c>
      <c r="H31" s="3">
        <v>522110</v>
      </c>
      <c r="I31" s="3" t="s">
        <v>67</v>
      </c>
      <c r="J31" s="3" t="s">
        <v>68</v>
      </c>
    </row>
    <row r="32" spans="1:10" ht="25.5">
      <c r="A32" s="1">
        <v>1</v>
      </c>
      <c r="B32" s="1">
        <v>22</v>
      </c>
      <c r="C32" s="2" t="s">
        <v>4</v>
      </c>
      <c r="D32" s="3">
        <f t="shared" si="2"/>
        <v>800</v>
      </c>
      <c r="E32" s="3">
        <f t="shared" si="3"/>
        <v>200</v>
      </c>
      <c r="F32" s="3">
        <v>1000</v>
      </c>
      <c r="H32" s="3">
        <v>522110</v>
      </c>
      <c r="I32" s="3" t="s">
        <v>67</v>
      </c>
      <c r="J32" s="3" t="s">
        <v>68</v>
      </c>
    </row>
    <row r="33" spans="1:10" ht="12.75">
      <c r="A33" s="1">
        <v>1</v>
      </c>
      <c r="B33" s="1">
        <v>23</v>
      </c>
      <c r="C33" s="2" t="s">
        <v>17</v>
      </c>
      <c r="D33" s="3">
        <f t="shared" si="2"/>
        <v>800</v>
      </c>
      <c r="E33" s="3">
        <f t="shared" si="3"/>
        <v>200</v>
      </c>
      <c r="F33" s="3">
        <v>1000</v>
      </c>
      <c r="H33" s="3">
        <v>841403</v>
      </c>
      <c r="I33" s="3" t="s">
        <v>69</v>
      </c>
      <c r="J33" s="3" t="s">
        <v>70</v>
      </c>
    </row>
    <row r="34" spans="1:10" ht="25.5">
      <c r="A34" s="1">
        <v>1</v>
      </c>
      <c r="B34" s="1">
        <v>24</v>
      </c>
      <c r="C34" s="2" t="s">
        <v>11</v>
      </c>
      <c r="D34" s="3">
        <f t="shared" si="2"/>
        <v>320</v>
      </c>
      <c r="E34" s="3">
        <f t="shared" si="3"/>
        <v>80</v>
      </c>
      <c r="F34" s="3">
        <v>400</v>
      </c>
      <c r="H34" s="3">
        <v>522110</v>
      </c>
      <c r="I34" s="3" t="s">
        <v>67</v>
      </c>
      <c r="J34" s="3" t="s">
        <v>68</v>
      </c>
    </row>
    <row r="35" spans="1:10" ht="12.75">
      <c r="A35" s="1">
        <v>1</v>
      </c>
      <c r="B35" s="1">
        <v>25</v>
      </c>
      <c r="C35" s="2" t="s">
        <v>40</v>
      </c>
      <c r="D35" s="3">
        <f t="shared" si="2"/>
        <v>1200</v>
      </c>
      <c r="E35" s="3">
        <f t="shared" si="3"/>
        <v>300</v>
      </c>
      <c r="F35" s="3">
        <v>1500</v>
      </c>
      <c r="G35" s="3">
        <f>SUM(F31:F35)</f>
        <v>4900</v>
      </c>
      <c r="H35" s="3">
        <v>522110</v>
      </c>
      <c r="I35" s="3" t="s">
        <v>67</v>
      </c>
      <c r="J35" s="3" t="s">
        <v>68</v>
      </c>
    </row>
    <row r="36" spans="1:10" ht="12.75">
      <c r="A36" s="1">
        <v>1</v>
      </c>
      <c r="B36" s="1">
        <v>26</v>
      </c>
      <c r="C36" s="2" t="s">
        <v>29</v>
      </c>
      <c r="D36" s="3">
        <f t="shared" si="2"/>
        <v>80</v>
      </c>
      <c r="E36" s="3">
        <f t="shared" si="3"/>
        <v>20</v>
      </c>
      <c r="F36" s="3">
        <v>100</v>
      </c>
      <c r="H36" s="3">
        <v>851011</v>
      </c>
      <c r="I36" s="3" t="s">
        <v>64</v>
      </c>
      <c r="J36" s="3" t="s">
        <v>68</v>
      </c>
    </row>
    <row r="37" spans="1:10" ht="25.5">
      <c r="A37" s="1">
        <v>1</v>
      </c>
      <c r="B37" s="1">
        <v>27</v>
      </c>
      <c r="C37" s="2" t="s">
        <v>34</v>
      </c>
      <c r="D37" s="3">
        <f t="shared" si="2"/>
        <v>1200</v>
      </c>
      <c r="E37" s="3">
        <f t="shared" si="3"/>
        <v>300</v>
      </c>
      <c r="F37" s="3">
        <v>1500</v>
      </c>
      <c r="H37" s="3">
        <v>841126</v>
      </c>
      <c r="I37" s="3" t="s">
        <v>58</v>
      </c>
      <c r="J37" s="3" t="s">
        <v>68</v>
      </c>
    </row>
    <row r="38" spans="1:10" ht="25.5">
      <c r="A38" s="1">
        <v>1</v>
      </c>
      <c r="B38" s="1">
        <v>28</v>
      </c>
      <c r="C38" s="2" t="s">
        <v>23</v>
      </c>
      <c r="D38" s="3">
        <f t="shared" si="2"/>
        <v>1600</v>
      </c>
      <c r="E38" s="3">
        <f t="shared" si="3"/>
        <v>400</v>
      </c>
      <c r="F38" s="3">
        <v>2000</v>
      </c>
      <c r="H38" s="3">
        <v>852011</v>
      </c>
      <c r="I38" s="3" t="s">
        <v>65</v>
      </c>
      <c r="J38" s="3" t="s">
        <v>68</v>
      </c>
    </row>
    <row r="39" spans="1:10" ht="12.75">
      <c r="A39" s="1">
        <v>1</v>
      </c>
      <c r="B39" s="1">
        <v>29</v>
      </c>
      <c r="C39" s="2" t="s">
        <v>32</v>
      </c>
      <c r="D39" s="3">
        <f t="shared" si="2"/>
        <v>80</v>
      </c>
      <c r="E39" s="3">
        <f t="shared" si="3"/>
        <v>20</v>
      </c>
      <c r="F39" s="3">
        <v>100</v>
      </c>
      <c r="H39" s="3">
        <v>852011</v>
      </c>
      <c r="I39" s="3" t="s">
        <v>65</v>
      </c>
      <c r="J39" s="3" t="s">
        <v>68</v>
      </c>
    </row>
    <row r="40" spans="1:7" ht="12.75">
      <c r="A40" s="1">
        <v>3</v>
      </c>
      <c r="B40" s="1">
        <v>30</v>
      </c>
      <c r="C40" s="2" t="s">
        <v>6</v>
      </c>
      <c r="G40" s="3">
        <v>500</v>
      </c>
    </row>
    <row r="41" spans="1:7" ht="25.5">
      <c r="A41" s="1">
        <v>2</v>
      </c>
      <c r="B41" s="1">
        <v>31</v>
      </c>
      <c r="C41" s="2" t="s">
        <v>16</v>
      </c>
      <c r="G41" s="3">
        <v>5000</v>
      </c>
    </row>
    <row r="42" spans="1:7" ht="12.75">
      <c r="A42" s="1">
        <v>2</v>
      </c>
      <c r="B42" s="1">
        <v>32</v>
      </c>
      <c r="C42" s="2" t="s">
        <v>20</v>
      </c>
      <c r="G42" s="3">
        <v>1500</v>
      </c>
    </row>
    <row r="43" spans="1:7" ht="51">
      <c r="A43" s="1">
        <v>2</v>
      </c>
      <c r="B43" s="1">
        <v>33</v>
      </c>
      <c r="C43" s="2" t="s">
        <v>26</v>
      </c>
      <c r="G43" s="3">
        <v>1000</v>
      </c>
    </row>
    <row r="45" spans="1:10" s="8" customFormat="1" ht="12.75">
      <c r="A45" s="5"/>
      <c r="B45" s="5"/>
      <c r="C45" s="10" t="s">
        <v>24</v>
      </c>
      <c r="D45" s="7">
        <f>SUM(D31:D44)</f>
        <v>6880</v>
      </c>
      <c r="E45" s="7">
        <f>SUM(E31:E44)</f>
        <v>1720</v>
      </c>
      <c r="F45" s="7">
        <f>SUM(F31:F44)</f>
        <v>8600</v>
      </c>
      <c r="G45" s="7">
        <f>SUM(G31:G44)</f>
        <v>12900</v>
      </c>
      <c r="H45" s="3"/>
      <c r="I45" s="3"/>
      <c r="J45" s="3"/>
    </row>
    <row r="47" spans="1:7" ht="12.75">
      <c r="A47" s="16"/>
      <c r="B47" s="13"/>
      <c r="C47" s="17" t="s">
        <v>41</v>
      </c>
      <c r="D47" s="15"/>
      <c r="E47" s="15"/>
      <c r="F47" s="15"/>
      <c r="G47" s="15"/>
    </row>
    <row r="49" spans="1:6" ht="12.75">
      <c r="A49" s="1">
        <v>1</v>
      </c>
      <c r="B49" s="1">
        <v>23</v>
      </c>
      <c r="C49" s="2" t="s">
        <v>38</v>
      </c>
      <c r="D49" s="3">
        <v>600</v>
      </c>
      <c r="F49" s="3">
        <v>600</v>
      </c>
    </row>
    <row r="50" spans="1:6" ht="25.5">
      <c r="A50" s="1">
        <v>1</v>
      </c>
      <c r="B50" s="1">
        <v>24</v>
      </c>
      <c r="C50" s="2" t="s">
        <v>37</v>
      </c>
      <c r="D50" s="3">
        <v>1000</v>
      </c>
      <c r="F50" s="3">
        <v>1000</v>
      </c>
    </row>
    <row r="52" spans="1:10" s="8" customFormat="1" ht="12.75">
      <c r="A52" s="5"/>
      <c r="B52" s="5"/>
      <c r="C52" s="10" t="s">
        <v>43</v>
      </c>
      <c r="D52" s="7">
        <f>SUM(D26,D45,D49,D50)</f>
        <v>46803</v>
      </c>
      <c r="E52" s="7">
        <f>SUM(E26,E45,E49,E50)</f>
        <v>11301</v>
      </c>
      <c r="F52" s="7">
        <f>SUM(F26,F45,F49,F50)</f>
        <v>58104</v>
      </c>
      <c r="G52" s="7">
        <f>SUM(G26,G45,G49,G50)</f>
        <v>31400</v>
      </c>
      <c r="H52" s="7"/>
      <c r="I52" s="7"/>
      <c r="J52" s="7"/>
    </row>
    <row r="59" ht="12.75">
      <c r="A59" s="12" t="s">
        <v>48</v>
      </c>
    </row>
    <row r="60" ht="12.75">
      <c r="A60" s="12"/>
    </row>
    <row r="61" spans="1:2" ht="12.75">
      <c r="A61" s="12" t="s">
        <v>49</v>
      </c>
      <c r="B61" s="12"/>
    </row>
    <row r="62" spans="1:6" ht="12.75">
      <c r="A62" s="1">
        <v>1</v>
      </c>
      <c r="B62" s="1">
        <v>13</v>
      </c>
      <c r="C62" s="2" t="s">
        <v>21</v>
      </c>
      <c r="F62" s="3">
        <f>6000+831</f>
        <v>6831</v>
      </c>
    </row>
    <row r="63" spans="4:6" ht="12.75">
      <c r="D63" s="18" t="s">
        <v>47</v>
      </c>
      <c r="E63" s="18"/>
      <c r="F63" s="18">
        <v>831</v>
      </c>
    </row>
    <row r="64" spans="1:6" ht="12.75">
      <c r="A64" s="1">
        <v>1</v>
      </c>
      <c r="B64" s="1">
        <v>23</v>
      </c>
      <c r="C64" s="2" t="s">
        <v>17</v>
      </c>
      <c r="F64" s="3">
        <v>1000</v>
      </c>
    </row>
    <row r="65" spans="4:6" ht="12.75">
      <c r="D65" s="18" t="s">
        <v>47</v>
      </c>
      <c r="E65" s="18"/>
      <c r="F65" s="18">
        <v>1000</v>
      </c>
    </row>
    <row r="67" spans="3:6" ht="12.75">
      <c r="C67" s="2" t="s">
        <v>46</v>
      </c>
      <c r="F67" s="3">
        <f>SUM(F62,F64)</f>
        <v>7831</v>
      </c>
    </row>
    <row r="68" spans="3:6" ht="12.75">
      <c r="C68" s="18" t="s">
        <v>47</v>
      </c>
      <c r="F68" s="18">
        <f>SUM(F63,F65)</f>
        <v>1831</v>
      </c>
    </row>
  </sheetData>
  <printOptions gridLines="1"/>
  <pageMargins left="0.3937007874015748" right="0.3937007874015748" top="0.9055118110236221" bottom="0.3937007874015748" header="0.5118110236220472" footer="0.5118110236220472"/>
  <pageSetup horizontalDpi="600" verticalDpi="600" orientation="landscape" paperSize="9" scale="80" r:id="rId1"/>
  <headerFooter alignWithMargins="0">
    <oddHeader>&amp;L&amp;"Arial,Félkövér"II. MELLÉKLET 5. táblázat&amp;C&amp;"Arial,Félkövér"FELHALMOZÁSI KIADÁSOK 
ÉS EGYÉB KIEMELT MŰSZAKI JELLEGŰ KIADÁSOK&amp;R&amp;"Arial,Félkövér dőlt"(eFt)</oddHeader>
    <oddFooter>&amp;R&amp;N/&amp;P. oldal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2011-07-21T08:43:02Z</cp:lastPrinted>
  <dcterms:created xsi:type="dcterms:W3CDTF">2011-01-19T14:31:03Z</dcterms:created>
  <dcterms:modified xsi:type="dcterms:W3CDTF">2011-08-25T11:52:58Z</dcterms:modified>
  <cp:category/>
  <cp:version/>
  <cp:contentType/>
  <cp:contentStatus/>
</cp:coreProperties>
</file>