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5730" activeTab="0"/>
  </bookViews>
  <sheets>
    <sheet name="Döntések" sheetId="1" r:id="rId1"/>
    <sheet name="Intézményenkénti csökk" sheetId="2" r:id="rId2"/>
    <sheet name="Munka2" sheetId="3" r:id="rId3"/>
    <sheet name="Munka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<sst xmlns="http://schemas.openxmlformats.org/spreadsheetml/2006/main" count="48" uniqueCount="44">
  <si>
    <t>KÉPVISELŐTESTÜLETI DÖNTÉS A CSÖKKENTÉSRŐL-INTÉZMÉNYEK SZERINTI BONTÁSBAN</t>
  </si>
  <si>
    <t>2008 ÉVI KÖLTSÉGVETÉS</t>
  </si>
  <si>
    <t>Intézmény</t>
  </si>
  <si>
    <t>Bér csökkentés</t>
  </si>
  <si>
    <t>Létszám</t>
  </si>
  <si>
    <t>Dologi csökkentés</t>
  </si>
  <si>
    <t>Költségvetés-DOLOGI</t>
  </si>
  <si>
    <t>Arány</t>
  </si>
  <si>
    <t>Iskola</t>
  </si>
  <si>
    <t>Óvoda</t>
  </si>
  <si>
    <t>Hivatal</t>
  </si>
  <si>
    <t>Összesen</t>
  </si>
  <si>
    <t>I.4 mellékletből 08.02.18.-i előterjesztéshez képest, 2008 EI</t>
  </si>
  <si>
    <t>Ssz.</t>
  </si>
  <si>
    <t>KIADÁSOK</t>
  </si>
  <si>
    <t>EI</t>
  </si>
  <si>
    <t>BÉR, JÁRULÉKOK</t>
  </si>
  <si>
    <t xml:space="preserve">DOLOGI                                                   </t>
  </si>
  <si>
    <t>BERUHÁZÁS, FELÚJÍTÁS</t>
  </si>
  <si>
    <t>ebből felújítás</t>
  </si>
  <si>
    <t>beruházás (vásárlás)</t>
  </si>
  <si>
    <t>SZOCIÁLIS JELLEGŰ KIADÁSOK</t>
  </si>
  <si>
    <t>TÁMOGATÁSOK, PÉNZESZKÖZÁTADÁS</t>
  </si>
  <si>
    <t>TARTALÉKOK</t>
  </si>
  <si>
    <t>Helyi Önkormányzat általános tartalék</t>
  </si>
  <si>
    <t>szakképzési céltartalék</t>
  </si>
  <si>
    <t>zöldfelület felújítási céltartalék</t>
  </si>
  <si>
    <t>szociális beruházási célú tartalék</t>
  </si>
  <si>
    <t>Nemezetiségi Önkorm. tartalék</t>
  </si>
  <si>
    <t>ÖSSZESEN</t>
  </si>
  <si>
    <t>BEVÉTELEK</t>
  </si>
  <si>
    <t>SAJÁT BEVÉTELEK</t>
  </si>
  <si>
    <t xml:space="preserve">ÁLLAMI FINANSZÍROZÁS </t>
  </si>
  <si>
    <t>ebből Helyi Kisebbségi Önkormányzat</t>
  </si>
  <si>
    <t>PÉNZMARADVÁNY FELHASZNÁLÁS</t>
  </si>
  <si>
    <t xml:space="preserve">ebből Helyi Önkormányzat </t>
  </si>
  <si>
    <t xml:space="preserve">      Helyi Önkormányzat szakképzési h.</t>
  </si>
  <si>
    <t>Kisebbségi Önkormányzat</t>
  </si>
  <si>
    <t>H. KISEBBSÉGI ÖNK. Helyi önk. Fin.</t>
  </si>
  <si>
    <t>H. KISEBBSÉGI ÖNK. Pályázat</t>
  </si>
  <si>
    <t>Folyó kiadások és bevételek egyenlege</t>
  </si>
  <si>
    <t>.08.02.25.</t>
  </si>
  <si>
    <t>döntés</t>
  </si>
  <si>
    <t>végleges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</si>
</sst>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H-&quot;0000"/>
    <numFmt numFmtId="166" formatCode="_-* #,##0.000\ _F_t_-;\-* #,##0.000\ _F_t_-;_-* &quot;-&quot;??\ _F_t_-;_-@_-"/>
    <numFmt numFmtId="167" formatCode="#,##0.00\ _F_t"/>
    <numFmt numFmtId="168" formatCode="0.0"/>
    <numFmt numFmtId="169" formatCode="_-* #,##0\ _F_t_-;\-* #,##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2" fillId="3" borderId="4" xfId="0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0" fontId="8" fillId="0" borderId="0" xfId="19" applyFont="1" applyAlignment="1">
      <alignment horizontal="center"/>
      <protection/>
    </xf>
    <xf numFmtId="0" fontId="4" fillId="0" borderId="0" xfId="19">
      <alignment/>
      <protection/>
    </xf>
    <xf numFmtId="0" fontId="8" fillId="0" borderId="0" xfId="19" applyFont="1">
      <alignment/>
      <protection/>
    </xf>
    <xf numFmtId="3" fontId="8" fillId="0" borderId="0" xfId="19" applyNumberFormat="1" applyFont="1" applyAlignment="1">
      <alignment horizontal="center"/>
      <protection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3" fontId="4" fillId="0" borderId="0" xfId="19" applyNumberFormat="1">
      <alignment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left" indent="2"/>
      <protection/>
    </xf>
    <xf numFmtId="3" fontId="9" fillId="0" borderId="0" xfId="19" applyNumberFormat="1" applyFont="1">
      <alignment/>
      <protection/>
    </xf>
    <xf numFmtId="0" fontId="9" fillId="0" borderId="0" xfId="19" applyFont="1" applyAlignment="1">
      <alignment horizontal="left" indent="5"/>
      <protection/>
    </xf>
    <xf numFmtId="0" fontId="4" fillId="0" borderId="4" xfId="19" applyFont="1" applyBorder="1">
      <alignment/>
      <protection/>
    </xf>
    <xf numFmtId="3" fontId="4" fillId="0" borderId="4" xfId="19" applyNumberFormat="1" applyFont="1" applyFill="1" applyBorder="1">
      <alignment/>
      <protection/>
    </xf>
    <xf numFmtId="0" fontId="9" fillId="0" borderId="0" xfId="19" applyFont="1" applyBorder="1" applyAlignment="1">
      <alignment horizontal="left" indent="2"/>
      <protection/>
    </xf>
    <xf numFmtId="0" fontId="9" fillId="0" borderId="0" xfId="19" applyFont="1" applyAlignment="1">
      <alignment horizontal="left" indent="3"/>
      <protection/>
    </xf>
    <xf numFmtId="0" fontId="10" fillId="0" borderId="0" xfId="19" applyFont="1">
      <alignment/>
      <protection/>
    </xf>
    <xf numFmtId="3" fontId="10" fillId="0" borderId="0" xfId="19" applyNumberFormat="1" applyFont="1">
      <alignment/>
      <protection/>
    </xf>
    <xf numFmtId="0" fontId="9" fillId="0" borderId="0" xfId="19" applyFont="1" applyAlignment="1">
      <alignment horizontal="left"/>
      <protection/>
    </xf>
    <xf numFmtId="3" fontId="8" fillId="0" borderId="0" xfId="19" applyNumberFormat="1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02 5 II, I.1, I.3, I.4, I.7 mellékleteka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kumentumok\01_munka\2008\080225%20kt%20ktgvet&#233;s\02%205%20II,%20I.1,%20I.3,%20I.4,%20I.7%20mell&#233;klete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. mell"/>
      <sheetName val="I.4 Kiad ö"/>
      <sheetName val="I.3 Saját b"/>
      <sheetName val="I.1 Mérleg 1-9 hó"/>
      <sheetName val="I.7 Beru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pane ySplit="2" topLeftCell="BM3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9.140625" style="12" customWidth="1"/>
    <col min="2" max="2" width="38.00390625" style="13" customWidth="1"/>
    <col min="3" max="3" width="9.140625" style="12" customWidth="1"/>
    <col min="4" max="10" width="9.140625" style="17" customWidth="1"/>
    <col min="11" max="16384" width="9.140625" style="12" customWidth="1"/>
  </cols>
  <sheetData>
    <row r="1" spans="1:10" s="11" customFormat="1" ht="12.75">
      <c r="A1" s="11" t="s">
        <v>13</v>
      </c>
      <c r="B1" s="11" t="s">
        <v>14</v>
      </c>
      <c r="C1" s="11">
        <v>2008</v>
      </c>
      <c r="D1" s="14"/>
      <c r="E1" s="14"/>
      <c r="F1" s="14"/>
      <c r="G1" s="14"/>
      <c r="H1" s="14"/>
      <c r="I1" s="14"/>
      <c r="J1" s="14"/>
    </row>
    <row r="2" spans="3:6" ht="12.75">
      <c r="C2" s="14" t="s">
        <v>41</v>
      </c>
      <c r="D2" s="29" t="s">
        <v>42</v>
      </c>
      <c r="E2" s="29" t="s">
        <v>42</v>
      </c>
      <c r="F2" s="29" t="s">
        <v>43</v>
      </c>
    </row>
    <row r="3" spans="1:6" ht="12.75">
      <c r="A3" s="12">
        <v>1</v>
      </c>
      <c r="B3" s="15" t="s">
        <v>16</v>
      </c>
      <c r="C3" s="16">
        <v>368268</v>
      </c>
      <c r="D3" s="17">
        <v>-8268</v>
      </c>
      <c r="E3" s="17">
        <v>10000</v>
      </c>
      <c r="F3" s="17">
        <f>SUM(C3:E3)</f>
        <v>370000</v>
      </c>
    </row>
    <row r="4" spans="1:6" ht="12.75">
      <c r="A4" s="12">
        <v>2</v>
      </c>
      <c r="B4" s="15" t="s">
        <v>17</v>
      </c>
      <c r="C4" s="16">
        <v>152094.85</v>
      </c>
      <c r="D4" s="17">
        <v>-7095</v>
      </c>
      <c r="F4" s="17">
        <f>SUM(C4:E4)</f>
        <v>144999.85</v>
      </c>
    </row>
    <row r="5" spans="1:6" ht="12.75">
      <c r="A5" s="12">
        <v>3</v>
      </c>
      <c r="B5" s="15" t="s">
        <v>18</v>
      </c>
      <c r="C5" s="16">
        <v>248004</v>
      </c>
      <c r="D5" s="17">
        <v>-14000</v>
      </c>
      <c r="E5" s="17">
        <v>500</v>
      </c>
      <c r="F5" s="17">
        <f>SUM(C5:E5)</f>
        <v>234504</v>
      </c>
    </row>
    <row r="6" spans="1:10" s="18" customFormat="1" ht="12.75">
      <c r="A6" s="18">
        <v>4</v>
      </c>
      <c r="B6" s="19" t="s">
        <v>19</v>
      </c>
      <c r="C6" s="20"/>
      <c r="D6" s="20"/>
      <c r="E6" s="20"/>
      <c r="F6" s="20"/>
      <c r="G6" s="20"/>
      <c r="H6" s="20"/>
      <c r="I6" s="20"/>
      <c r="J6" s="20"/>
    </row>
    <row r="7" spans="1:10" s="18" customFormat="1" ht="12.75">
      <c r="A7" s="18">
        <v>5</v>
      </c>
      <c r="B7" s="21" t="s">
        <v>20</v>
      </c>
      <c r="C7" s="20"/>
      <c r="D7" s="20"/>
      <c r="E7" s="20"/>
      <c r="F7" s="20"/>
      <c r="G7" s="20"/>
      <c r="H7" s="20"/>
      <c r="I7" s="20"/>
      <c r="J7" s="20"/>
    </row>
    <row r="8" spans="1:3" ht="12.75">
      <c r="A8" s="12">
        <v>6</v>
      </c>
      <c r="B8" s="15" t="s">
        <v>21</v>
      </c>
      <c r="C8" s="16">
        <v>29311</v>
      </c>
    </row>
    <row r="9" spans="1:3" ht="12.75">
      <c r="A9" s="12">
        <v>7</v>
      </c>
      <c r="B9" s="15" t="s">
        <v>22</v>
      </c>
      <c r="C9" s="16">
        <v>19852</v>
      </c>
    </row>
    <row r="10" spans="1:6" ht="12.75">
      <c r="A10" s="12">
        <v>8</v>
      </c>
      <c r="B10" s="22" t="s">
        <v>23</v>
      </c>
      <c r="C10" s="23">
        <v>115710</v>
      </c>
      <c r="D10" s="17">
        <f>SUM(D3:D5)*-1</f>
        <v>29363</v>
      </c>
      <c r="E10" s="17">
        <f>SUM(E3:E5)*-1</f>
        <v>-10500</v>
      </c>
      <c r="F10" s="17">
        <f>SUM(C10:E10,D22)</f>
        <v>148561</v>
      </c>
    </row>
    <row r="11" spans="1:10" s="18" customFormat="1" ht="12.75">
      <c r="A11" s="18">
        <v>9</v>
      </c>
      <c r="B11" s="19" t="s">
        <v>24</v>
      </c>
      <c r="C11" s="20">
        <v>103000</v>
      </c>
      <c r="D11" s="20"/>
      <c r="E11" s="20"/>
      <c r="F11" s="20"/>
      <c r="G11" s="20"/>
      <c r="H11" s="20"/>
      <c r="I11" s="20"/>
      <c r="J11" s="20"/>
    </row>
    <row r="12" spans="1:10" s="18" customFormat="1" ht="12.75">
      <c r="A12" s="18">
        <v>10</v>
      </c>
      <c r="B12" s="19" t="s">
        <v>25</v>
      </c>
      <c r="C12" s="20">
        <v>4383</v>
      </c>
      <c r="D12" s="20"/>
      <c r="E12" s="20"/>
      <c r="F12" s="20"/>
      <c r="G12" s="20"/>
      <c r="H12" s="20"/>
      <c r="I12" s="20"/>
      <c r="J12" s="20"/>
    </row>
    <row r="13" spans="1:10" s="18" customFormat="1" ht="12.75">
      <c r="A13" s="18">
        <v>11</v>
      </c>
      <c r="B13" s="19" t="s">
        <v>26</v>
      </c>
      <c r="C13" s="20">
        <v>1780</v>
      </c>
      <c r="D13" s="20"/>
      <c r="E13" s="20"/>
      <c r="F13" s="20"/>
      <c r="G13" s="20"/>
      <c r="H13" s="20"/>
      <c r="I13" s="20"/>
      <c r="J13" s="20"/>
    </row>
    <row r="14" spans="1:10" s="18" customFormat="1" ht="12.75">
      <c r="A14" s="18">
        <v>12</v>
      </c>
      <c r="B14" s="19" t="s">
        <v>27</v>
      </c>
      <c r="C14" s="20">
        <v>6400</v>
      </c>
      <c r="D14" s="20"/>
      <c r="E14" s="20"/>
      <c r="F14" s="20"/>
      <c r="G14" s="20"/>
      <c r="H14" s="20"/>
      <c r="I14" s="20"/>
      <c r="J14" s="20"/>
    </row>
    <row r="15" spans="1:10" s="18" customFormat="1" ht="12.75">
      <c r="A15" s="18">
        <v>13</v>
      </c>
      <c r="B15" s="24" t="s">
        <v>28</v>
      </c>
      <c r="C15" s="20">
        <v>147</v>
      </c>
      <c r="D15" s="20"/>
      <c r="E15" s="20"/>
      <c r="F15" s="20"/>
      <c r="G15" s="20"/>
      <c r="H15" s="20"/>
      <c r="I15" s="20"/>
      <c r="J15" s="20"/>
    </row>
    <row r="16" spans="2:10" s="18" customFormat="1" ht="12.75">
      <c r="B16" s="25"/>
      <c r="C16" s="20"/>
      <c r="D16" s="20"/>
      <c r="E16" s="20"/>
      <c r="F16" s="20"/>
      <c r="G16" s="20"/>
      <c r="H16" s="20"/>
      <c r="I16" s="20"/>
      <c r="J16" s="20"/>
    </row>
    <row r="17" spans="1:3" ht="12.75">
      <c r="A17" s="26">
        <v>14</v>
      </c>
      <c r="B17" s="26" t="s">
        <v>29</v>
      </c>
      <c r="C17" s="27">
        <v>933239.85</v>
      </c>
    </row>
    <row r="18" ht="12.75">
      <c r="C18" s="17"/>
    </row>
    <row r="19" ht="12.75">
      <c r="C19" s="17"/>
    </row>
    <row r="20" spans="2:3" ht="12.75">
      <c r="B20" s="11" t="s">
        <v>30</v>
      </c>
      <c r="C20" s="11">
        <v>2008</v>
      </c>
    </row>
    <row r="21" ht="12.75">
      <c r="C21" s="14" t="s">
        <v>15</v>
      </c>
    </row>
    <row r="22" spans="1:6" ht="12.75">
      <c r="A22" s="12">
        <v>15</v>
      </c>
      <c r="B22" s="15" t="s">
        <v>31</v>
      </c>
      <c r="C22" s="16">
        <v>356012</v>
      </c>
      <c r="D22" s="17">
        <v>13988</v>
      </c>
      <c r="F22" s="17">
        <f>SUM(C22:E22)</f>
        <v>370000</v>
      </c>
    </row>
    <row r="23" spans="1:3" ht="12.75">
      <c r="A23" s="12">
        <v>16</v>
      </c>
      <c r="B23" s="15" t="s">
        <v>32</v>
      </c>
      <c r="C23" s="16">
        <v>238198</v>
      </c>
    </row>
    <row r="24" spans="1:10" s="18" customFormat="1" ht="12.75">
      <c r="A24" s="18">
        <v>17</v>
      </c>
      <c r="B24" s="28" t="s">
        <v>33</v>
      </c>
      <c r="C24" s="20">
        <v>550</v>
      </c>
      <c r="D24" s="20"/>
      <c r="E24" s="20"/>
      <c r="F24" s="20"/>
      <c r="G24" s="20"/>
      <c r="H24" s="20"/>
      <c r="I24" s="20"/>
      <c r="J24" s="20"/>
    </row>
    <row r="25" spans="1:3" ht="12.75">
      <c r="A25" s="12">
        <v>18</v>
      </c>
      <c r="B25" s="15" t="s">
        <v>34</v>
      </c>
      <c r="C25" s="16">
        <v>337230</v>
      </c>
    </row>
    <row r="26" spans="1:3" ht="12.75">
      <c r="A26" s="18">
        <v>19</v>
      </c>
      <c r="B26" s="28" t="s">
        <v>35</v>
      </c>
      <c r="C26" s="20">
        <v>331660</v>
      </c>
    </row>
    <row r="27" spans="1:3" ht="12.75">
      <c r="A27" s="18">
        <v>20</v>
      </c>
      <c r="B27" s="28" t="s">
        <v>36</v>
      </c>
      <c r="C27" s="20">
        <v>4383</v>
      </c>
    </row>
    <row r="28" spans="1:3" ht="12.75">
      <c r="A28" s="18">
        <v>21</v>
      </c>
      <c r="B28" s="19" t="s">
        <v>37</v>
      </c>
      <c r="C28" s="20">
        <v>1187</v>
      </c>
    </row>
    <row r="29" spans="1:3" ht="12.75">
      <c r="A29" s="12">
        <v>22</v>
      </c>
      <c r="B29" s="15" t="s">
        <v>38</v>
      </c>
      <c r="C29" s="16">
        <v>1600</v>
      </c>
    </row>
    <row r="30" spans="1:3" ht="12.75">
      <c r="A30" s="12">
        <v>23</v>
      </c>
      <c r="B30" s="15" t="s">
        <v>39</v>
      </c>
      <c r="C30" s="16">
        <v>200</v>
      </c>
    </row>
    <row r="31" spans="2:3" ht="12.75">
      <c r="B31" s="15"/>
      <c r="C31" s="16"/>
    </row>
    <row r="32" spans="1:3" ht="12.75">
      <c r="A32" s="13">
        <v>24</v>
      </c>
      <c r="B32" s="26" t="s">
        <v>29</v>
      </c>
      <c r="C32" s="27">
        <v>933240</v>
      </c>
    </row>
    <row r="33" ht="12.75">
      <c r="C33" s="17"/>
    </row>
    <row r="34" spans="2:3" ht="12.75">
      <c r="B34" s="26" t="s">
        <v>40</v>
      </c>
      <c r="C34" s="27">
        <v>0.15000000002328306</v>
      </c>
    </row>
    <row r="35" ht="12.75">
      <c r="C35" s="14"/>
    </row>
    <row r="36" spans="3:10" s="15" customFormat="1" ht="12.75">
      <c r="C36" s="16"/>
      <c r="D36" s="16"/>
      <c r="E36" s="16"/>
      <c r="F36" s="16"/>
      <c r="G36" s="16"/>
      <c r="H36" s="16"/>
      <c r="I36" s="16"/>
      <c r="J36" s="16"/>
    </row>
    <row r="37" spans="3:10" s="15" customFormat="1" ht="12.75">
      <c r="C37" s="16"/>
      <c r="D37" s="16"/>
      <c r="E37" s="16"/>
      <c r="F37" s="16"/>
      <c r="G37" s="16"/>
      <c r="H37" s="16"/>
      <c r="I37" s="16"/>
      <c r="J37" s="16"/>
    </row>
    <row r="38" spans="3:10" s="15" customFormat="1" ht="12.75">
      <c r="C38" s="16"/>
      <c r="D38" s="16"/>
      <c r="E38" s="16"/>
      <c r="F38" s="16"/>
      <c r="G38" s="16"/>
      <c r="H38" s="16"/>
      <c r="I38" s="16"/>
      <c r="J38" s="16"/>
    </row>
    <row r="39" spans="4:10" s="15" customFormat="1" ht="12.75">
      <c r="D39" s="16"/>
      <c r="E39" s="16"/>
      <c r="F39" s="16"/>
      <c r="G39" s="16"/>
      <c r="H39" s="16"/>
      <c r="I39" s="16"/>
      <c r="J39" s="16"/>
    </row>
    <row r="40" spans="4:10" s="15" customFormat="1" ht="12.75">
      <c r="D40" s="16"/>
      <c r="E40" s="16"/>
      <c r="F40" s="16"/>
      <c r="G40" s="16"/>
      <c r="H40" s="16"/>
      <c r="I40" s="16"/>
      <c r="J40" s="16"/>
    </row>
    <row r="41" spans="4:10" s="15" customFormat="1" ht="12.75">
      <c r="D41" s="16"/>
      <c r="E41" s="16"/>
      <c r="F41" s="16"/>
      <c r="G41" s="16"/>
      <c r="H41" s="16"/>
      <c r="I41" s="16"/>
      <c r="J41" s="16"/>
    </row>
    <row r="42" spans="2:10" s="15" customFormat="1" ht="12.75">
      <c r="B42" s="13"/>
      <c r="D42" s="16"/>
      <c r="E42" s="16"/>
      <c r="F42" s="16"/>
      <c r="G42" s="16"/>
      <c r="H42" s="16"/>
      <c r="I42" s="16"/>
      <c r="J42" s="16"/>
    </row>
    <row r="46" ht="12.75">
      <c r="C46" s="17"/>
    </row>
  </sheetData>
  <printOptions gridLines="1"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&amp;LI/1. MELLÉKLET&amp;CA BEVÉTELEK ÉS KIADÁSOK  PÉNZÜGYI MÉRLEGE&amp;ReFt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10" sqref="D10"/>
    </sheetView>
  </sheetViews>
  <sheetFormatPr defaultColWidth="9.140625" defaultRowHeight="12.75"/>
  <cols>
    <col min="1" max="1" width="10.7109375" style="0" customWidth="1"/>
    <col min="4" max="4" width="15.140625" style="3" customWidth="1"/>
    <col min="5" max="5" width="19.57421875" style="3" customWidth="1"/>
    <col min="6" max="6" width="16.00390625" style="0" customWidth="1"/>
    <col min="7" max="7" width="17.7109375" style="3" customWidth="1"/>
    <col min="8" max="8" width="12.28125" style="0" customWidth="1"/>
    <col min="9" max="9" width="10.28125" style="0" customWidth="1"/>
    <col min="10" max="10" width="10.57421875" style="0" customWidth="1"/>
  </cols>
  <sheetData>
    <row r="1" ht="12.75">
      <c r="A1" s="1" t="s">
        <v>0</v>
      </c>
    </row>
    <row r="2" ht="12.75">
      <c r="A2" s="2" t="s">
        <v>1</v>
      </c>
    </row>
    <row r="4" spans="4:7" s="2" customFormat="1" ht="13.5" thickBot="1">
      <c r="D4" s="4"/>
      <c r="E4" s="4" t="s">
        <v>12</v>
      </c>
      <c r="G4" s="4"/>
    </row>
    <row r="5" spans="1:10" s="2" customFormat="1" ht="12.75">
      <c r="A5" s="2" t="s">
        <v>2</v>
      </c>
      <c r="B5" s="2" t="s">
        <v>4</v>
      </c>
      <c r="C5" s="2" t="s">
        <v>7</v>
      </c>
      <c r="D5" s="5" t="s">
        <v>3</v>
      </c>
      <c r="E5" s="4" t="s">
        <v>6</v>
      </c>
      <c r="F5" s="2" t="s">
        <v>7</v>
      </c>
      <c r="G5" s="5" t="s">
        <v>5</v>
      </c>
      <c r="J5" s="9" t="s">
        <v>11</v>
      </c>
    </row>
    <row r="6" spans="1:10" ht="12.75">
      <c r="A6" t="s">
        <v>8</v>
      </c>
      <c r="B6">
        <f>43.25+5.5</f>
        <v>48.75</v>
      </c>
      <c r="C6">
        <f>B6/$B$9</f>
        <v>0.48507462686567165</v>
      </c>
      <c r="D6" s="6">
        <f>$D$9*C6</f>
        <v>4010.597014925373</v>
      </c>
      <c r="E6" s="3">
        <v>19227</v>
      </c>
      <c r="F6">
        <f>E6/$E$9</f>
        <v>0.12641453671837014</v>
      </c>
      <c r="G6" s="6">
        <f>$G$9*F6</f>
        <v>896.9111380168362</v>
      </c>
      <c r="I6" s="3"/>
      <c r="J6" s="8">
        <f>SUM(D6,G6)</f>
        <v>4907.50815294221</v>
      </c>
    </row>
    <row r="7" spans="1:10" ht="12.75">
      <c r="A7" t="s">
        <v>9</v>
      </c>
      <c r="B7">
        <v>26.75</v>
      </c>
      <c r="C7">
        <f>B7/$B$9</f>
        <v>0.26616915422885573</v>
      </c>
      <c r="D7" s="6">
        <f>$D$9*C7</f>
        <v>2200.686567164179</v>
      </c>
      <c r="E7" s="3">
        <v>14713</v>
      </c>
      <c r="F7">
        <f>E7/$E$9</f>
        <v>0.09673568828924844</v>
      </c>
      <c r="G7" s="6">
        <f>$G$9*F7</f>
        <v>686.3397084122178</v>
      </c>
      <c r="I7" s="3"/>
      <c r="J7" s="8">
        <f>SUM(D7,G7)</f>
        <v>2887.026275576397</v>
      </c>
    </row>
    <row r="8" spans="1:10" ht="12.75">
      <c r="A8" t="s">
        <v>10</v>
      </c>
      <c r="B8">
        <f>100.5-B6-B7</f>
        <v>25</v>
      </c>
      <c r="C8">
        <f>B8/$B$9</f>
        <v>0.24875621890547264</v>
      </c>
      <c r="D8" s="6">
        <f>$D$9*C8</f>
        <v>2056.716417910448</v>
      </c>
      <c r="E8" s="3">
        <f>E9-E6-E7</f>
        <v>118154.85</v>
      </c>
      <c r="F8">
        <f>E8/$E$9</f>
        <v>0.7768497749923814</v>
      </c>
      <c r="G8" s="6">
        <f>$G$9*F8</f>
        <v>5511.749153570946</v>
      </c>
      <c r="I8" s="3"/>
      <c r="J8" s="8">
        <f>SUM(D8,G8)</f>
        <v>7568.465571481394</v>
      </c>
    </row>
    <row r="9" spans="1:10" s="2" customFormat="1" ht="13.5" thickBot="1">
      <c r="A9" s="2" t="s">
        <v>11</v>
      </c>
      <c r="B9" s="2">
        <f>SUM(B6:B8)</f>
        <v>100.5</v>
      </c>
      <c r="C9" s="2">
        <f>SUM(C6:C8)</f>
        <v>1</v>
      </c>
      <c r="D9" s="7">
        <v>8268</v>
      </c>
      <c r="E9" s="4">
        <v>152094.85</v>
      </c>
      <c r="F9" s="2">
        <f>SUM(F6:F8)</f>
        <v>1</v>
      </c>
      <c r="G9" s="7">
        <v>7095</v>
      </c>
      <c r="I9" s="3"/>
      <c r="J9" s="10">
        <f>SUM(D9,G9)</f>
        <v>15363</v>
      </c>
    </row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Pilisszentiván Önk.</cp:lastModifiedBy>
  <cp:lastPrinted>2008-03-11T13:01:35Z</cp:lastPrinted>
  <dcterms:created xsi:type="dcterms:W3CDTF">2008-02-26T11:09:43Z</dcterms:created>
  <dcterms:modified xsi:type="dcterms:W3CDTF">2008-03-21T17:27:53Z</dcterms:modified>
  <cp:category/>
  <cp:version/>
  <cp:contentType/>
  <cp:contentStatus/>
</cp:coreProperties>
</file>