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065" activeTab="0"/>
  </bookViews>
  <sheets>
    <sheet name="I.5.A 2008 igény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<sst xmlns="http://schemas.openxmlformats.org/spreadsheetml/2006/main" count="45" uniqueCount="45">
  <si>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Naturella Alapitvány</t>
  </si>
  <si>
    <t>Egyéb eseti támogatási kérelmek polgármesteri hatáskörben</t>
  </si>
  <si>
    <t>Római Katolikus Egyházközség</t>
  </si>
  <si>
    <t>Tánccsoport</t>
  </si>
  <si>
    <t xml:space="preserve">Faluszépítő Egyesület </t>
  </si>
  <si>
    <t>DINPI  Szénási Tanösvény (FIX)</t>
  </si>
  <si>
    <t>Nyugdijas Egyesület</t>
  </si>
  <si>
    <t>2005.</t>
  </si>
  <si>
    <t>Pilisszentiváni Óvodás Gyermekekért Alapítvány</t>
  </si>
  <si>
    <t>Nyugdíjas Bányász Szakszervezet</t>
  </si>
  <si>
    <t>TÁMOGATÁSOK ÖSSZESEN</t>
  </si>
  <si>
    <t>PÉNZESZKÖZ ÁTADÁS</t>
  </si>
  <si>
    <t>Kisebbségi Önkormányzatnak</t>
  </si>
  <si>
    <t>PÉNESZKÖZ ÁTADÁS ÖSSZESEN</t>
  </si>
  <si>
    <t xml:space="preserve">Kisebbségi Önkormányzat által </t>
  </si>
  <si>
    <t>2006.</t>
  </si>
  <si>
    <t>Őrláng a Fiatalokért ( volt Szt. Borbála Cserkészcsapat)</t>
  </si>
  <si>
    <t>Vált % 2005&gt;6</t>
  </si>
  <si>
    <t>Vált % 2006&gt;7</t>
  </si>
  <si>
    <t xml:space="preserve">Polgárőrség és Tűzoltóegyesület </t>
  </si>
  <si>
    <t>Rendőrségnek rendőrautó üzemeltetéséhez</t>
  </si>
  <si>
    <t>Kulturális Közalapitvány (a Vegyeskórus és Fúvósok nélkül)</t>
  </si>
  <si>
    <t xml:space="preserve">Pilisszentiváni SE (3 szakosztály) </t>
  </si>
  <si>
    <t>TÁMOGATÁSOK   (2005-2006-2007: megszavazva)</t>
  </si>
  <si>
    <t>Polgárőrség és Tűzoltóegyesület külön határozat</t>
  </si>
  <si>
    <t>Kulturális Közalapitvány visszavonás</t>
  </si>
  <si>
    <t>Pilisi Bányászok Horgász egyesülete, tóhasználati díj eleng.</t>
  </si>
  <si>
    <t>2007 záró</t>
  </si>
  <si>
    <t>Szentiváni Charta egyszeri tám. Kiadványra</t>
  </si>
  <si>
    <t>Mentőszolgálatnak-saját rész</t>
  </si>
  <si>
    <t>2008. igény</t>
  </si>
  <si>
    <t>PZSB Kistérségi Társ., tagdíj 772+logopédia 279+148</t>
  </si>
  <si>
    <t>MINDŐSSZESEN</t>
  </si>
  <si>
    <t>Vált % 2007&gt;8</t>
  </si>
  <si>
    <t>Látássérültek Pilisvölgye Egyesülete</t>
  </si>
  <si>
    <t>Óvodás Gyermekekért-Nagycsaládosok Egyesülete-2008-tól: Pilisilen Nagycsaládosok Közhasznú Egyesülete</t>
  </si>
  <si>
    <t>Kult. Közalapítvány-Vegyeskórus</t>
  </si>
  <si>
    <t>Kult. Közalapítvány-Fúvószenekar</t>
  </si>
  <si>
    <t>Psztiváni Helytörténeti Közhasznú Egyesület</t>
  </si>
  <si>
    <t>Segítő Kéz Alapítvány-gyermekeü. Műszer*</t>
  </si>
  <si>
    <t>Pest Megyei Katasztófavédelmi Igazgatóság*</t>
  </si>
  <si>
    <t>Peter Cerny Alapítvány-beteg koraszülöttek*</t>
  </si>
  <si>
    <t>Ssz.</t>
  </si>
  <si>
    <t>*Nem számszerűsített igények, lehetőség szerinti hozzájárulást várnak</t>
  </si>
  <si>
    <t>2008 elfog.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</si>
</sst>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  <numFmt numFmtId="167" formatCode="#,##0.00000"/>
    <numFmt numFmtId="168" formatCode="[$-40E]yyyy\.\ mmmm\ d\."/>
  </numFmts>
  <fonts count="5">
    <font>
      <sz val="10"/>
      <name val="Arial CE"/>
      <family val="0"/>
    </font>
    <font>
      <b/>
      <i/>
      <sz val="10"/>
      <name val="Times New Roman CE"/>
      <family val="0"/>
    </font>
    <font>
      <sz val="10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05" zoomScaleNormal="105" workbookViewId="0" topLeftCell="A1">
      <pane xSplit="2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39" sqref="G39"/>
    </sheetView>
  </sheetViews>
  <sheetFormatPr defaultColWidth="9.00390625" defaultRowHeight="12.75"/>
  <cols>
    <col min="1" max="1" width="4.75390625" style="6" customWidth="1"/>
    <col min="2" max="2" width="47.625" style="6" customWidth="1"/>
    <col min="3" max="3" width="6.75390625" style="7" customWidth="1"/>
    <col min="4" max="4" width="7.875" style="7" customWidth="1"/>
    <col min="5" max="5" width="9.875" style="7" customWidth="1"/>
    <col min="6" max="7" width="11.00390625" style="7" customWidth="1"/>
    <col min="8" max="8" width="14.375" style="8" customWidth="1"/>
    <col min="9" max="10" width="13.75390625" style="8" customWidth="1"/>
    <col min="11" max="16384" width="9.125" style="6" customWidth="1"/>
  </cols>
  <sheetData>
    <row r="1" spans="1:10" s="5" customFormat="1" ht="12.75">
      <c r="A1" s="5" t="s">
        <v>42</v>
      </c>
      <c r="B1" s="1" t="s">
        <v>23</v>
      </c>
      <c r="C1" s="2" t="s">
        <v>7</v>
      </c>
      <c r="D1" s="2" t="s">
        <v>15</v>
      </c>
      <c r="E1" s="2" t="s">
        <v>27</v>
      </c>
      <c r="F1" s="2" t="s">
        <v>30</v>
      </c>
      <c r="G1" s="2" t="s">
        <v>44</v>
      </c>
      <c r="H1" s="4" t="s">
        <v>17</v>
      </c>
      <c r="I1" s="4" t="s">
        <v>18</v>
      </c>
      <c r="J1" s="4" t="s">
        <v>33</v>
      </c>
    </row>
    <row r="2" spans="1:10" ht="12.75">
      <c r="A2" s="6">
        <v>1</v>
      </c>
      <c r="B2" s="6" t="s">
        <v>0</v>
      </c>
      <c r="C2" s="7">
        <v>300</v>
      </c>
      <c r="D2" s="7">
        <v>300</v>
      </c>
      <c r="E2" s="7">
        <v>270</v>
      </c>
      <c r="F2" s="7">
        <v>300</v>
      </c>
      <c r="G2" s="7">
        <v>270</v>
      </c>
      <c r="H2" s="8">
        <f>D2/C2*100-100</f>
        <v>0</v>
      </c>
      <c r="I2" s="8">
        <f>E2/D2*100-100</f>
        <v>-10</v>
      </c>
      <c r="J2" s="8">
        <f>G2/E2*100-100</f>
        <v>0</v>
      </c>
    </row>
    <row r="3" spans="1:10" ht="12.75">
      <c r="A3" s="6">
        <v>2</v>
      </c>
      <c r="B3" s="6" t="s">
        <v>22</v>
      </c>
      <c r="C3" s="7">
        <v>5300</v>
      </c>
      <c r="D3" s="7">
        <f>5300+500</f>
        <v>5800</v>
      </c>
      <c r="E3" s="7">
        <v>7020</v>
      </c>
      <c r="F3" s="7">
        <v>6300</v>
      </c>
      <c r="G3" s="7">
        <v>5800</v>
      </c>
      <c r="H3" s="8">
        <f>D3/C3*100-100</f>
        <v>9.433962264150935</v>
      </c>
      <c r="I3" s="8">
        <f>E3/D3*100-100</f>
        <v>21.034482758620697</v>
      </c>
      <c r="J3" s="8">
        <f>G3/E3*100-100</f>
        <v>-17.37891737891738</v>
      </c>
    </row>
    <row r="4" spans="1:10" ht="12.75">
      <c r="A4" s="6">
        <v>3</v>
      </c>
      <c r="B4" s="6" t="s">
        <v>4</v>
      </c>
      <c r="C4" s="7">
        <v>0</v>
      </c>
      <c r="D4" s="7">
        <v>800</v>
      </c>
      <c r="E4" s="7">
        <v>720</v>
      </c>
      <c r="F4" s="7">
        <v>250</v>
      </c>
      <c r="G4" s="7">
        <v>150</v>
      </c>
      <c r="I4" s="8">
        <f>E4/D4*100-100</f>
        <v>-10</v>
      </c>
      <c r="J4" s="8">
        <f>G4/E4*100-100</f>
        <v>-79.16666666666666</v>
      </c>
    </row>
    <row r="5" spans="1:10" ht="12.75">
      <c r="A5" s="6">
        <v>4</v>
      </c>
      <c r="B5" s="6" t="s">
        <v>16</v>
      </c>
      <c r="C5" s="7">
        <v>700</v>
      </c>
      <c r="D5" s="7">
        <v>800</v>
      </c>
      <c r="E5" s="7">
        <v>900</v>
      </c>
      <c r="F5" s="7">
        <v>1150</v>
      </c>
      <c r="G5" s="7">
        <v>850</v>
      </c>
      <c r="H5" s="8">
        <f>D5/C5*100-100</f>
        <v>14.285714285714278</v>
      </c>
      <c r="I5" s="8">
        <f>E5/D5*100-100</f>
        <v>12.5</v>
      </c>
      <c r="J5" s="8">
        <f>G5/E5*100-100</f>
        <v>-5.555555555555557</v>
      </c>
    </row>
    <row r="6" spans="1:10" ht="12.75">
      <c r="A6" s="6">
        <v>5</v>
      </c>
      <c r="B6" s="6" t="s">
        <v>19</v>
      </c>
      <c r="C6" s="7">
        <f>2200+1733</f>
        <v>3933</v>
      </c>
      <c r="D6" s="7">
        <v>2300</v>
      </c>
      <c r="E6" s="7">
        <v>4050</v>
      </c>
      <c r="F6" s="7">
        <v>5000</v>
      </c>
      <c r="G6" s="7">
        <v>3800</v>
      </c>
      <c r="H6" s="8">
        <f>D6/C6*100-100</f>
        <v>-41.52046783625731</v>
      </c>
      <c r="I6" s="8">
        <f>E6/D6*100-100</f>
        <v>76.08695652173913</v>
      </c>
      <c r="J6" s="8">
        <f>G6/E6*100-100</f>
        <v>-6.172839506172849</v>
      </c>
    </row>
    <row r="7" spans="1:5" ht="12.75">
      <c r="A7" s="6">
        <v>6</v>
      </c>
      <c r="B7" s="6" t="s">
        <v>24</v>
      </c>
      <c r="E7" s="7">
        <v>100</v>
      </c>
    </row>
    <row r="8" spans="1:10" ht="12.75">
      <c r="A8" s="6">
        <v>7</v>
      </c>
      <c r="B8" s="6" t="s">
        <v>6</v>
      </c>
      <c r="C8" s="7">
        <v>900</v>
      </c>
      <c r="D8" s="7">
        <v>800</v>
      </c>
      <c r="E8" s="7">
        <v>1000</v>
      </c>
      <c r="F8" s="7">
        <v>900</v>
      </c>
      <c r="G8" s="7">
        <v>850</v>
      </c>
      <c r="H8" s="8">
        <f>D8/C8*100-100</f>
        <v>-11.111111111111114</v>
      </c>
      <c r="I8" s="8">
        <f>E8/D8*100-100</f>
        <v>25</v>
      </c>
      <c r="J8" s="8">
        <f>G8/E8*100-100</f>
        <v>-15</v>
      </c>
    </row>
    <row r="9" spans="1:10" ht="12.75">
      <c r="A9" s="6">
        <v>8</v>
      </c>
      <c r="B9" s="6" t="s">
        <v>21</v>
      </c>
      <c r="C9" s="7">
        <v>0</v>
      </c>
      <c r="D9" s="7">
        <v>500</v>
      </c>
      <c r="E9" s="7">
        <v>5500</v>
      </c>
      <c r="F9" s="7">
        <v>1000</v>
      </c>
      <c r="G9" s="7">
        <v>750</v>
      </c>
      <c r="I9" s="8">
        <f>E9/D9*100-100</f>
        <v>1000</v>
      </c>
      <c r="J9" s="8">
        <f>G9/E9*100-100</f>
        <v>-86.36363636363636</v>
      </c>
    </row>
    <row r="10" spans="1:5" ht="12.75">
      <c r="A10" s="6">
        <v>9</v>
      </c>
      <c r="B10" s="6" t="s">
        <v>25</v>
      </c>
      <c r="E10" s="7">
        <v>-1929</v>
      </c>
    </row>
    <row r="11" spans="1:10" ht="12.75">
      <c r="A11" s="6">
        <v>10</v>
      </c>
      <c r="B11" s="6" t="s">
        <v>36</v>
      </c>
      <c r="C11" s="7">
        <v>900</v>
      </c>
      <c r="D11" s="7">
        <v>1000</v>
      </c>
      <c r="E11" s="7">
        <v>981</v>
      </c>
      <c r="F11" s="7">
        <v>950</v>
      </c>
      <c r="G11" s="7">
        <v>900</v>
      </c>
      <c r="H11" s="8">
        <f aca="true" t="shared" si="0" ref="H11:I15">D11/C11*100-100</f>
        <v>11.111111111111114</v>
      </c>
      <c r="I11" s="8">
        <f t="shared" si="0"/>
        <v>-1.9000000000000057</v>
      </c>
      <c r="J11" s="8">
        <f>G11/E11*100-100</f>
        <v>-8.256880733944953</v>
      </c>
    </row>
    <row r="12" spans="1:7" ht="12.75">
      <c r="A12" s="6">
        <v>11</v>
      </c>
      <c r="B12" s="6" t="s">
        <v>37</v>
      </c>
      <c r="E12" s="7">
        <v>135</v>
      </c>
      <c r="F12" s="7">
        <v>400</v>
      </c>
      <c r="G12" s="7">
        <v>400</v>
      </c>
    </row>
    <row r="13" spans="1:10" ht="12.75">
      <c r="A13" s="6">
        <v>12</v>
      </c>
      <c r="B13" s="6" t="s">
        <v>3</v>
      </c>
      <c r="C13" s="7">
        <v>700</v>
      </c>
      <c r="D13" s="7">
        <v>600</v>
      </c>
      <c r="E13" s="7">
        <v>540</v>
      </c>
      <c r="F13" s="7">
        <v>840</v>
      </c>
      <c r="G13" s="7">
        <v>300</v>
      </c>
      <c r="H13" s="8">
        <f t="shared" si="0"/>
        <v>-14.285714285714292</v>
      </c>
      <c r="I13" s="8">
        <f t="shared" si="0"/>
        <v>-10</v>
      </c>
      <c r="J13" s="8">
        <f aca="true" t="shared" si="1" ref="J13:J22">G13/E13*100-100</f>
        <v>-44.44444444444444</v>
      </c>
    </row>
    <row r="14" spans="1:10" ht="12.75">
      <c r="A14" s="6">
        <v>13</v>
      </c>
      <c r="B14" s="6" t="s">
        <v>2</v>
      </c>
      <c r="C14" s="7">
        <v>1000</v>
      </c>
      <c r="D14" s="7">
        <v>1000</v>
      </c>
      <c r="E14" s="7">
        <v>990</v>
      </c>
      <c r="F14" s="7">
        <v>1250</v>
      </c>
      <c r="G14" s="7">
        <v>900</v>
      </c>
      <c r="H14" s="8">
        <f t="shared" si="0"/>
        <v>0</v>
      </c>
      <c r="I14" s="8">
        <f t="shared" si="0"/>
        <v>-1</v>
      </c>
      <c r="J14" s="8">
        <f t="shared" si="1"/>
        <v>-9.090909090909093</v>
      </c>
    </row>
    <row r="15" spans="1:10" ht="12.75">
      <c r="A15" s="6">
        <v>14</v>
      </c>
      <c r="B15" s="6" t="s">
        <v>26</v>
      </c>
      <c r="C15" s="7">
        <v>150</v>
      </c>
      <c r="D15" s="7">
        <v>150</v>
      </c>
      <c r="E15" s="7">
        <v>150</v>
      </c>
      <c r="F15" s="7">
        <v>150</v>
      </c>
      <c r="G15" s="7">
        <v>0</v>
      </c>
      <c r="H15" s="8">
        <f t="shared" si="0"/>
        <v>0</v>
      </c>
      <c r="I15" s="8">
        <f t="shared" si="0"/>
        <v>0</v>
      </c>
      <c r="J15" s="8">
        <f t="shared" si="1"/>
        <v>-100</v>
      </c>
    </row>
    <row r="16" spans="1:10" ht="12.75">
      <c r="A16" s="6">
        <v>15</v>
      </c>
      <c r="B16" s="6" t="s">
        <v>8</v>
      </c>
      <c r="C16" s="7">
        <v>0</v>
      </c>
      <c r="D16" s="7">
        <v>100</v>
      </c>
      <c r="E16" s="7">
        <v>135</v>
      </c>
      <c r="F16" s="7">
        <v>200</v>
      </c>
      <c r="G16" s="7">
        <v>180</v>
      </c>
      <c r="I16" s="8">
        <f>E16/D16*100-100</f>
        <v>35</v>
      </c>
      <c r="J16" s="8">
        <f t="shared" si="1"/>
        <v>33.333333333333314</v>
      </c>
    </row>
    <row r="17" spans="1:10" ht="25.5">
      <c r="A17" s="6">
        <v>16</v>
      </c>
      <c r="B17" s="9" t="s">
        <v>35</v>
      </c>
      <c r="C17" s="7">
        <v>600</v>
      </c>
      <c r="D17" s="7">
        <v>500</v>
      </c>
      <c r="E17" s="7">
        <v>540</v>
      </c>
      <c r="F17" s="7">
        <v>900</v>
      </c>
      <c r="G17" s="7">
        <v>550</v>
      </c>
      <c r="H17" s="8">
        <f>D17/C17*100-100</f>
        <v>-16.666666666666657</v>
      </c>
      <c r="I17" s="8">
        <f>E17/D17*100-100</f>
        <v>8</v>
      </c>
      <c r="J17" s="8">
        <f t="shared" si="1"/>
        <v>1.8518518518518619</v>
      </c>
    </row>
    <row r="18" spans="1:10" ht="12.75">
      <c r="A18" s="6">
        <v>17</v>
      </c>
      <c r="B18" s="6" t="s">
        <v>9</v>
      </c>
      <c r="C18" s="7">
        <v>30</v>
      </c>
      <c r="D18" s="7">
        <v>30</v>
      </c>
      <c r="E18" s="7">
        <v>36</v>
      </c>
      <c r="F18" s="7">
        <v>45</v>
      </c>
      <c r="G18" s="7">
        <v>45</v>
      </c>
      <c r="H18" s="8">
        <f>D18/C18*100-100</f>
        <v>0</v>
      </c>
      <c r="I18" s="8">
        <f>E18/D18*100-100</f>
        <v>20</v>
      </c>
      <c r="J18" s="8">
        <f t="shared" si="1"/>
        <v>25</v>
      </c>
    </row>
    <row r="19" spans="1:10" ht="12.75">
      <c r="A19" s="6">
        <v>18</v>
      </c>
      <c r="B19" s="6" t="s">
        <v>34</v>
      </c>
      <c r="C19" s="7">
        <v>0</v>
      </c>
      <c r="D19" s="7">
        <v>0</v>
      </c>
      <c r="E19" s="7">
        <v>90</v>
      </c>
      <c r="F19" s="10">
        <v>200</v>
      </c>
      <c r="G19" s="10">
        <v>100</v>
      </c>
      <c r="J19" s="8">
        <f t="shared" si="1"/>
        <v>11.111111111111114</v>
      </c>
    </row>
    <row r="20" spans="1:10" ht="12.75">
      <c r="A20" s="6">
        <v>19</v>
      </c>
      <c r="B20" s="6" t="s">
        <v>28</v>
      </c>
      <c r="E20" s="7">
        <v>190</v>
      </c>
      <c r="F20" s="7">
        <v>0</v>
      </c>
      <c r="G20" s="7">
        <v>0</v>
      </c>
      <c r="J20" s="8">
        <f t="shared" si="1"/>
        <v>-100</v>
      </c>
    </row>
    <row r="21" spans="1:10" ht="12.75">
      <c r="A21" s="6">
        <v>20</v>
      </c>
      <c r="B21" s="6" t="s">
        <v>5</v>
      </c>
      <c r="C21" s="7">
        <v>100</v>
      </c>
      <c r="D21" s="7">
        <v>100</v>
      </c>
      <c r="E21" s="7">
        <v>90</v>
      </c>
      <c r="F21" s="7">
        <v>0</v>
      </c>
      <c r="G21" s="7">
        <v>100</v>
      </c>
      <c r="H21" s="8">
        <f>D21/C21*100-100</f>
        <v>0</v>
      </c>
      <c r="I21" s="8">
        <f>E21/D21*100-100</f>
        <v>-10</v>
      </c>
      <c r="J21" s="8">
        <f t="shared" si="1"/>
        <v>11.111111111111114</v>
      </c>
    </row>
    <row r="22" spans="1:10" ht="12.75">
      <c r="A22" s="6">
        <v>21</v>
      </c>
      <c r="B22" s="6" t="s">
        <v>1</v>
      </c>
      <c r="C22" s="7">
        <v>60</v>
      </c>
      <c r="D22" s="7">
        <v>60</v>
      </c>
      <c r="E22" s="7">
        <v>54</v>
      </c>
      <c r="F22" s="7">
        <v>50</v>
      </c>
      <c r="G22" s="7">
        <v>0</v>
      </c>
      <c r="H22" s="8">
        <f>D22/C22*100-100</f>
        <v>0</v>
      </c>
      <c r="I22" s="8">
        <f>E22/D22*100-100</f>
        <v>-10</v>
      </c>
      <c r="J22" s="8">
        <f t="shared" si="1"/>
        <v>-100</v>
      </c>
    </row>
    <row r="23" spans="1:2" ht="12.75">
      <c r="A23" s="6">
        <v>22</v>
      </c>
      <c r="B23" s="6" t="s">
        <v>39</v>
      </c>
    </row>
    <row r="24" spans="1:2" ht="12.75">
      <c r="A24" s="6">
        <v>23</v>
      </c>
      <c r="B24" s="6" t="s">
        <v>40</v>
      </c>
    </row>
    <row r="25" spans="1:2" ht="12.75">
      <c r="A25" s="6">
        <v>24</v>
      </c>
      <c r="B25" s="6" t="s">
        <v>41</v>
      </c>
    </row>
    <row r="26" spans="1:7" ht="12.75">
      <c r="A26" s="6">
        <v>25</v>
      </c>
      <c r="B26" s="6" t="s">
        <v>38</v>
      </c>
      <c r="F26" s="7">
        <v>680</v>
      </c>
      <c r="G26" s="7">
        <v>200</v>
      </c>
    </row>
    <row r="27" spans="2:10" s="14" customFormat="1" ht="13.5">
      <c r="B27" s="11" t="s">
        <v>10</v>
      </c>
      <c r="C27" s="12">
        <f>SUM(C2:C26)-70-25-30</f>
        <v>14548</v>
      </c>
      <c r="D27" s="12">
        <f>SUM(D2:D26)</f>
        <v>14840</v>
      </c>
      <c r="E27" s="12">
        <f>SUM(E2:E26)</f>
        <v>21562</v>
      </c>
      <c r="F27" s="12">
        <f>SUM(F2:F26)</f>
        <v>20565</v>
      </c>
      <c r="G27" s="12">
        <f>SUM(G2:G26)</f>
        <v>16145</v>
      </c>
      <c r="H27" s="13">
        <f>D27/C27*100-100</f>
        <v>2.007148748968916</v>
      </c>
      <c r="I27" s="13">
        <f>E27/D27*100-100</f>
        <v>45.296495956873315</v>
      </c>
      <c r="J27" s="13">
        <f>G27/E27*100-100</f>
        <v>-25.12290140061218</v>
      </c>
    </row>
    <row r="28" spans="2:10" s="14" customFormat="1" ht="13.5">
      <c r="B28" s="11"/>
      <c r="C28" s="12"/>
      <c r="D28" s="12"/>
      <c r="E28" s="12"/>
      <c r="F28" s="12"/>
      <c r="G28" s="12"/>
      <c r="H28" s="13"/>
      <c r="I28" s="13"/>
      <c r="J28" s="13"/>
    </row>
    <row r="29" spans="2:10" s="5" customFormat="1" ht="12.75">
      <c r="B29" s="18" t="s">
        <v>43</v>
      </c>
      <c r="C29" s="3"/>
      <c r="D29" s="3"/>
      <c r="E29" s="3"/>
      <c r="F29" s="3"/>
      <c r="G29" s="3"/>
      <c r="H29" s="15"/>
      <c r="I29" s="15"/>
      <c r="J29" s="15"/>
    </row>
    <row r="30" spans="2:10" s="5" customFormat="1" ht="12.75">
      <c r="B30" s="17"/>
      <c r="C30" s="3"/>
      <c r="D30" s="3"/>
      <c r="E30" s="3"/>
      <c r="F30" s="3"/>
      <c r="G30" s="3"/>
      <c r="H30" s="15"/>
      <c r="I30" s="15"/>
      <c r="J30" s="15"/>
    </row>
    <row r="31" spans="2:10" s="5" customFormat="1" ht="12.75">
      <c r="B31" s="1" t="s">
        <v>11</v>
      </c>
      <c r="C31" s="2" t="str">
        <f>C1</f>
        <v>2005.</v>
      </c>
      <c r="D31" s="2" t="str">
        <f>D1</f>
        <v>2006.</v>
      </c>
      <c r="E31" s="2" t="str">
        <f>E1</f>
        <v>2007 záró</v>
      </c>
      <c r="F31" s="2" t="str">
        <f>F1</f>
        <v>2008. igény</v>
      </c>
      <c r="G31" s="2" t="str">
        <f>G1</f>
        <v>2008 elfog.</v>
      </c>
      <c r="H31" s="4"/>
      <c r="I31" s="4" t="str">
        <f>I1</f>
        <v>Vált % 2006&gt;7</v>
      </c>
      <c r="J31" s="4" t="str">
        <f>J1</f>
        <v>Vált % 2007&gt;8</v>
      </c>
    </row>
    <row r="32" spans="1:10" ht="12.75">
      <c r="A32" s="6">
        <v>1</v>
      </c>
      <c r="B32" s="6" t="s">
        <v>12</v>
      </c>
      <c r="C32" s="7">
        <v>600</v>
      </c>
      <c r="D32" s="7">
        <v>600</v>
      </c>
      <c r="E32" s="7">
        <v>600</v>
      </c>
      <c r="F32" s="7">
        <v>1600</v>
      </c>
      <c r="G32" s="7">
        <v>600</v>
      </c>
      <c r="I32" s="8">
        <f>E32/D32*100-100</f>
        <v>0</v>
      </c>
      <c r="J32" s="8">
        <f>G32/E32*100-100</f>
        <v>0</v>
      </c>
    </row>
    <row r="33" spans="1:10" ht="12.75">
      <c r="A33" s="6">
        <v>2</v>
      </c>
      <c r="B33" s="6" t="s">
        <v>14</v>
      </c>
      <c r="D33" s="7">
        <v>500</v>
      </c>
      <c r="E33" s="7">
        <v>200</v>
      </c>
      <c r="F33" s="7">
        <v>0</v>
      </c>
      <c r="G33" s="7">
        <v>0</v>
      </c>
      <c r="I33" s="8">
        <f>E33/D33*100-100</f>
        <v>-60</v>
      </c>
      <c r="J33" s="8">
        <f>G33/E33*100-100</f>
        <v>-100</v>
      </c>
    </row>
    <row r="34" spans="1:7" ht="12.75">
      <c r="A34" s="6">
        <v>3</v>
      </c>
      <c r="B34" s="6" t="s">
        <v>31</v>
      </c>
      <c r="F34" s="7">
        <v>1199</v>
      </c>
      <c r="G34" s="7">
        <v>1199</v>
      </c>
    </row>
    <row r="35" spans="1:10" ht="12.75">
      <c r="A35" s="6">
        <v>4</v>
      </c>
      <c r="B35" s="6" t="s">
        <v>20</v>
      </c>
      <c r="C35" s="7">
        <v>0</v>
      </c>
      <c r="D35" s="7">
        <v>0</v>
      </c>
      <c r="E35" s="7">
        <v>360</v>
      </c>
      <c r="F35" s="7">
        <v>360</v>
      </c>
      <c r="G35" s="7">
        <v>360</v>
      </c>
      <c r="J35" s="8">
        <f>G35/E35*100-100</f>
        <v>0</v>
      </c>
    </row>
    <row r="36" spans="1:10" ht="12.75">
      <c r="A36" s="6">
        <v>5</v>
      </c>
      <c r="B36" s="6" t="s">
        <v>29</v>
      </c>
      <c r="D36" s="7">
        <v>4650</v>
      </c>
      <c r="E36" s="7">
        <v>4800</v>
      </c>
      <c r="F36" s="7">
        <v>1548</v>
      </c>
      <c r="G36" s="7">
        <v>1548</v>
      </c>
      <c r="I36" s="8">
        <f>E36/D36*100-100</f>
        <v>3.225806451612897</v>
      </c>
      <c r="J36" s="8">
        <f>G36/E36*100-100</f>
        <v>-67.75</v>
      </c>
    </row>
    <row r="37" spans="2:10" s="14" customFormat="1" ht="13.5">
      <c r="B37" s="11" t="s">
        <v>13</v>
      </c>
      <c r="C37" s="12">
        <f>SUM(C32:C36)</f>
        <v>600</v>
      </c>
      <c r="D37" s="12">
        <f>SUM(D32:D36)</f>
        <v>5750</v>
      </c>
      <c r="E37" s="12">
        <f>SUM(E32:E36)</f>
        <v>5960</v>
      </c>
      <c r="F37" s="12">
        <f>SUM(F32:F36)</f>
        <v>4707</v>
      </c>
      <c r="G37" s="12">
        <f>SUM(G32:G36)</f>
        <v>3707</v>
      </c>
      <c r="H37" s="13"/>
      <c r="I37" s="13">
        <f>E37/D37*100-100</f>
        <v>3.652173913043484</v>
      </c>
      <c r="J37" s="13">
        <f>G37/E37*100-100</f>
        <v>-37.80201342281879</v>
      </c>
    </row>
    <row r="38" ht="12.75">
      <c r="B38" s="16"/>
    </row>
    <row r="39" spans="2:10" ht="13.5">
      <c r="B39" s="11" t="s">
        <v>32</v>
      </c>
      <c r="C39" s="3">
        <f>SUM(C27,C37)</f>
        <v>15148</v>
      </c>
      <c r="D39" s="3">
        <f>SUM(D27,D37)</f>
        <v>20590</v>
      </c>
      <c r="E39" s="3">
        <f>SUM(E27,E37)</f>
        <v>27522</v>
      </c>
      <c r="F39" s="3">
        <f>SUM(F27,F37)</f>
        <v>25272</v>
      </c>
      <c r="G39" s="3">
        <f>SUM(G27,G37)</f>
        <v>19852</v>
      </c>
      <c r="H39" s="15"/>
      <c r="I39" s="15">
        <f>E39/D39*100-100</f>
        <v>33.66682855755221</v>
      </c>
      <c r="J39" s="15">
        <f>G39/E39*100-100</f>
        <v>-27.86861419954944</v>
      </c>
    </row>
  </sheetData>
  <printOptions gridLines="1" horizontalCentered="1"/>
  <pageMargins left="0.31496062992125984" right="0.2362204724409449" top="0.5905511811023623" bottom="0.3937007874015748" header="0.31496062992125984" footer="0.5118110236220472"/>
  <pageSetup horizontalDpi="120" verticalDpi="120" orientation="landscape" paperSize="9" r:id="rId1"/>
  <headerFooter alignWithMargins="0">
    <oddHeader>&amp;L&amp;"Arial CE,Félkövér"I/5 MELLÉKLET&amp;C&amp;"Arial CE,Félkövér"TÁMOGATÁSOK, PÉNZESZKÖZÁTADÁS 2008.&amp;R&amp;"Arial CE,Félkövér"Adatok eFt-ban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Pilisszentiván Önk.</cp:lastModifiedBy>
  <cp:lastPrinted>2008-03-14T12:36:08Z</cp:lastPrinted>
  <dcterms:created xsi:type="dcterms:W3CDTF">2000-01-17T16:48:34Z</dcterms:created>
  <dcterms:modified xsi:type="dcterms:W3CDTF">2008-03-21T17:15:01Z</dcterms:modified>
  <cp:category/>
  <cp:version/>
  <cp:contentType/>
  <cp:contentStatus/>
</cp:coreProperties>
</file>