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4"/>
  </bookViews>
  <sheets>
    <sheet name="II. mell" sheetId="1" r:id="rId1"/>
    <sheet name="I.4 Kiad ö" sheetId="2" r:id="rId2"/>
    <sheet name="I.3 Saját b" sheetId="3" r:id="rId3"/>
    <sheet name="I.7 Beruh" sheetId="4" r:id="rId4"/>
    <sheet name="I.1 Mérleg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Titles" localSheetId="1">'I.4 Kiad ö'!$A:$B</definedName>
    <definedName name="_xlnm.Print_Titles" localSheetId="0">'II. mell'!$A:$B,'II. mell'!$1:$2</definedName>
  </definedNames>
  <calcPr fullCalcOnLoad="1"/>
</workbook>
</file>

<file path=xl/sharedStrings.xml><?xml version="1.0" encoding="utf-8"?>
<sst xmlns="http://schemas.openxmlformats.org/spreadsheetml/2006/main" count="487" uniqueCount="388">
  <si>
    <t>Megnevezés</t>
  </si>
  <si>
    <t>Alapilletmények</t>
  </si>
  <si>
    <t>Illetménykiegészitések</t>
  </si>
  <si>
    <t>Nyelvpótlék</t>
  </si>
  <si>
    <t>Egyéb kötelező illetménypótlékok</t>
  </si>
  <si>
    <t>Egyéb juttatás</t>
  </si>
  <si>
    <t>Végkielégités</t>
  </si>
  <si>
    <t>Jubileumi jutalom</t>
  </si>
  <si>
    <t>Napidij</t>
  </si>
  <si>
    <t>Biztositási dijak</t>
  </si>
  <si>
    <t>Üdülési hozzájárulás</t>
  </si>
  <si>
    <t>Közlekedési költségtérités</t>
  </si>
  <si>
    <t>Étkezési hozzájárulás</t>
  </si>
  <si>
    <t>Állományba nem tartozók juttatásai</t>
  </si>
  <si>
    <t>Társadalom biztositási járulék</t>
  </si>
  <si>
    <t>Munkaadói járulék</t>
  </si>
  <si>
    <t>Egészségügyi hozzájárulás</t>
  </si>
  <si>
    <t>Táppénz hozzájárulás</t>
  </si>
  <si>
    <t>Munkaadókat terhelő egyéb járulékok</t>
  </si>
  <si>
    <t>Élelmiszer-beszerzés</t>
  </si>
  <si>
    <t>Irodaszer, nyomtatvány beszerzése</t>
  </si>
  <si>
    <t>Tüzelőanyagok beszerzése</t>
  </si>
  <si>
    <t>Hajtó- és kenőanyagok beszerzése</t>
  </si>
  <si>
    <t>Adatátviteli célú távközlési dijak</t>
  </si>
  <si>
    <t>Nem adatátviteli célú távközlési dijak</t>
  </si>
  <si>
    <t>Egyéb kommunkikációs szolgáltatások</t>
  </si>
  <si>
    <t>Vásárolt élelmezés</t>
  </si>
  <si>
    <t>Bérleti és lizingdijak</t>
  </si>
  <si>
    <t>Szállitási szolgáltatás</t>
  </si>
  <si>
    <t>Gázenergia-szolgáltatás dija</t>
  </si>
  <si>
    <t>Villamosenergia-szolgáltatás dija</t>
  </si>
  <si>
    <t>Távhő- és melegviz-szolgáltatás dija</t>
  </si>
  <si>
    <t>Víz- és csatornadijak</t>
  </si>
  <si>
    <t>Karbantartási, kisjavitási szolgáltatások kiadásai</t>
  </si>
  <si>
    <t>Vásárolt közszolgáltatások</t>
  </si>
  <si>
    <t>Belföldi kiküldetés</t>
  </si>
  <si>
    <t>Külföldi kiküldetés</t>
  </si>
  <si>
    <t>Reprezentáció</t>
  </si>
  <si>
    <t>Reklám- és propagandakiadások</t>
  </si>
  <si>
    <t>Egyéb dologi kiadások</t>
  </si>
  <si>
    <t>Egyéb befizetési kötelezettség</t>
  </si>
  <si>
    <t>Munkáltató által fizetett SZJA</t>
  </si>
  <si>
    <t>Nemzetközi tagsági dijak</t>
  </si>
  <si>
    <t>Adók, dijak, egyéb befizetések</t>
  </si>
  <si>
    <t>BÉR ÉS JÁRULÉKOK ÖSSZESEN(49+56)</t>
  </si>
  <si>
    <t>Egyéb feltételtől függő pótlékok és juttatások</t>
  </si>
  <si>
    <t>Egyéb munkavégzéshez kapcsolódó juttatások</t>
  </si>
  <si>
    <t>Egyéb sajátos juttatások</t>
  </si>
  <si>
    <t>Ruházati költségtérítés, hozzájárulás</t>
  </si>
  <si>
    <t>Egyéb költségtérítés és hozzájárulás</t>
  </si>
  <si>
    <t>Tartalékos állományúak juttatásai</t>
  </si>
  <si>
    <t>Katonai és rendvédelmi tanintézeti hallgatók juttatásai</t>
  </si>
  <si>
    <t>Sorkatonai szolgálatot teljesítők juttatásai</t>
  </si>
  <si>
    <t>Munkaadókat terhelő járulékok államháztartáson kivülre</t>
  </si>
  <si>
    <t>RENDSZERES SZEMÉLYI JUTTATÁSOK (07+08)</t>
  </si>
  <si>
    <t>Munkavégzéshez kapcsolódó juttatások (14+15)</t>
  </si>
  <si>
    <t>Munkaruha, védőruha, formaruha, egyenruha</t>
  </si>
  <si>
    <t>Egyéb üzemeltetési, fenntartási szolgáltatási kiadások</t>
  </si>
  <si>
    <t>Vásárolt termékek és szolgáltatások Áfája</t>
  </si>
  <si>
    <t>Kiszámlázott termékek és szolgáltatások Áfa-befizetése</t>
  </si>
  <si>
    <t>Előző évi maradvány visszafizetése (felügyelet nélkül)</t>
  </si>
  <si>
    <t>Vállalkozási tevékenység erdménye utáni befizetés</t>
  </si>
  <si>
    <t>Felügyeleti szerv javára teljesített egyéb befizetés</t>
  </si>
  <si>
    <t>Eredeti előirányzatot meghaladó utáni befizetés</t>
  </si>
  <si>
    <t>Bevételek megatározott köre utáni befizetés</t>
  </si>
  <si>
    <t>Befektetett eszközökkel kapcsolatos befizetés</t>
  </si>
  <si>
    <t>Kamatkiadások államháztartáson kivülre</t>
  </si>
  <si>
    <t>Kamatkiadások államháztartáson belülre</t>
  </si>
  <si>
    <t>A</t>
  </si>
  <si>
    <t>Készenléti, ügyeleti, helyettesitési dij, túlóra, túlszolgálat</t>
  </si>
  <si>
    <t>Jutalom (normatív)</t>
  </si>
  <si>
    <t>Jutalom (teljesítményhez kötött)</t>
  </si>
  <si>
    <t>Kis értékű tárgyi eszköz,szellemi termék beszerzése</t>
  </si>
  <si>
    <t>Szakmai anyagok beszerzése</t>
  </si>
  <si>
    <t>Egyéb anyagbeszerzés</t>
  </si>
  <si>
    <t>Továbbszámlázott (közvetített) szolg. ÁHT.-n belülre</t>
  </si>
  <si>
    <t>Továbbszámlázott (közvetített) szolg. ÁHT.-n kívülre</t>
  </si>
  <si>
    <t>Realizált árfolyamveszteség</t>
  </si>
  <si>
    <t>I. SZEMÉLYI JUTTATÁSOK ÉS JÁRULÉKOK</t>
  </si>
  <si>
    <t>II. DOLOGI KIADÁSOK</t>
  </si>
  <si>
    <t>Gyógyszer beszerzés</t>
  </si>
  <si>
    <t>Vegyszer beszerzés</t>
  </si>
  <si>
    <t>Folyóirat beszerz.</t>
  </si>
  <si>
    <t>Egyéb információhordozó beszerz.</t>
  </si>
  <si>
    <t>Szellemi tevékenység végzésére kifizetés</t>
  </si>
  <si>
    <t>014 034</t>
  </si>
  <si>
    <t>801 214</t>
  </si>
  <si>
    <t>ÖSSZESEN</t>
  </si>
  <si>
    <t>Polgármesteri Hivatal felnőtt okt. (04 űrl.)</t>
  </si>
  <si>
    <t>Óvodai nevelés felnőtt okt. (04 űrl.)</t>
  </si>
  <si>
    <t>SZOC - Családsegítő szolg.</t>
  </si>
  <si>
    <t>SZOC - Gyermekjóléti szolg.</t>
  </si>
  <si>
    <t>1-15 ÖSSZESEN</t>
  </si>
  <si>
    <t>SZAKFELADAT  ÖSSZ. ( Bér és jár. (A) + Dologi (61) )</t>
  </si>
  <si>
    <t>SZAKFELADAT MINDÖSSZ. (BÉR+DOLOGI+EGYÉB)</t>
  </si>
  <si>
    <t>kiseg.mg.tev.</t>
  </si>
  <si>
    <t>452025</t>
  </si>
  <si>
    <t>helyi közút lét.</t>
  </si>
  <si>
    <t>552312</t>
  </si>
  <si>
    <t>552323</t>
  </si>
  <si>
    <t>631211</t>
  </si>
  <si>
    <t>751153</t>
  </si>
  <si>
    <t>751164</t>
  </si>
  <si>
    <t>751175</t>
  </si>
  <si>
    <t>751186</t>
  </si>
  <si>
    <t>751768</t>
  </si>
  <si>
    <t>751845</t>
  </si>
  <si>
    <t>751867</t>
  </si>
  <si>
    <t>751878</t>
  </si>
  <si>
    <t>751922</t>
  </si>
  <si>
    <t>751966</t>
  </si>
  <si>
    <t>801115</t>
  </si>
  <si>
    <t>805313</t>
  </si>
  <si>
    <t>805113</t>
  </si>
  <si>
    <t>óvoda étk</t>
  </si>
  <si>
    <t>iskola étk</t>
  </si>
  <si>
    <t>utak üzem.</t>
  </si>
  <si>
    <t>Igazgatás</t>
  </si>
  <si>
    <t>Ogy. Választ.</t>
  </si>
  <si>
    <t>Hök. Választ.</t>
  </si>
  <si>
    <t>Int. Vagyon műk.</t>
  </si>
  <si>
    <t>Községgazd.</t>
  </si>
  <si>
    <t>Temető</t>
  </si>
  <si>
    <t>Közvilágítás</t>
  </si>
  <si>
    <t>Önk. Elszám.</t>
  </si>
  <si>
    <t>Önk.fa.nem terv.</t>
  </si>
  <si>
    <t>Óvoda</t>
  </si>
  <si>
    <t>ált. iskola</t>
  </si>
  <si>
    <t>művészeti</t>
  </si>
  <si>
    <t>szakiskola</t>
  </si>
  <si>
    <t>napközi</t>
  </si>
  <si>
    <t>védőnő</t>
  </si>
  <si>
    <t>anya-és csecs.</t>
  </si>
  <si>
    <t>eü. Egyéb</t>
  </si>
  <si>
    <t>állateü.</t>
  </si>
  <si>
    <t>házi gondozás</t>
  </si>
  <si>
    <t>szennyvíz</t>
  </si>
  <si>
    <t>hulladékkez.</t>
  </si>
  <si>
    <t>könyvtár</t>
  </si>
  <si>
    <t>kulturális</t>
  </si>
  <si>
    <t>2004</t>
  </si>
  <si>
    <t>%</t>
  </si>
  <si>
    <t>Fejlesztések (beruházás, felújítás)</t>
  </si>
  <si>
    <t>Helyi közutak létesitése</t>
  </si>
  <si>
    <t>Óvodai intézményi étkeztetés</t>
  </si>
  <si>
    <t>Iskolai intézményi étkeztetés</t>
  </si>
  <si>
    <t>Közutak, hidak, üzemeltetése</t>
  </si>
  <si>
    <t>Közvilágitási feladatok</t>
  </si>
  <si>
    <t>Önkormányzatok elszámolásai</t>
  </si>
  <si>
    <t>Óvodai nevelés</t>
  </si>
  <si>
    <t>Iskolai oktatás</t>
  </si>
  <si>
    <t>Alapfokú zeneoktatás</t>
  </si>
  <si>
    <t>Szakiskolai oktatás</t>
  </si>
  <si>
    <t>Ált.isk. napköziotthoni ellátás</t>
  </si>
  <si>
    <t>Védőnői szolgálat</t>
  </si>
  <si>
    <t>Állategészségügyi tevékenység</t>
  </si>
  <si>
    <t>Házi segitségnyújtás</t>
  </si>
  <si>
    <t>Szennyvizelvezetés és kezelés</t>
  </si>
  <si>
    <t>Közmüvelődési könyvtári tev.</t>
  </si>
  <si>
    <t>Dologi</t>
  </si>
  <si>
    <t>Továbbtan.</t>
  </si>
  <si>
    <t>Összesen</t>
  </si>
  <si>
    <t>Bér, jár.</t>
  </si>
  <si>
    <t>ÖSSZESEN:</t>
  </si>
  <si>
    <t>Jogcím</t>
  </si>
  <si>
    <t>Épitményadó</t>
  </si>
  <si>
    <t>Iparüzési adó</t>
  </si>
  <si>
    <t>Gépjárműadó</t>
  </si>
  <si>
    <t>Eladható ingatlanok értéke</t>
  </si>
  <si>
    <t>Étkezési dij Óvoda</t>
  </si>
  <si>
    <t>Étkezési dij Iskola</t>
  </si>
  <si>
    <t>Iskola bérleti dij</t>
  </si>
  <si>
    <t>Úszás befizetés</t>
  </si>
  <si>
    <t>Müvészeti iskola befizetés</t>
  </si>
  <si>
    <t>Horgászegyesület tóhasználati díja</t>
  </si>
  <si>
    <t xml:space="preserve">Ingatlan bérleti dijak és közter.haszn. </t>
  </si>
  <si>
    <t>Kamat bevételek</t>
  </si>
  <si>
    <t>TÜHO befizetések</t>
  </si>
  <si>
    <t>Szakképzési hozzájár.</t>
  </si>
  <si>
    <t>Sitt jegyek</t>
  </si>
  <si>
    <t>Lakbérhátralék behajtása</t>
  </si>
  <si>
    <t>Adó pótlék, bírság</t>
  </si>
  <si>
    <t>Közüzemi díj továbbszámlázás orvosi</t>
  </si>
  <si>
    <t>KIADÁSOK</t>
  </si>
  <si>
    <t>BÉR, JÁRULÉKOK</t>
  </si>
  <si>
    <t>BEVÉTELEK</t>
  </si>
  <si>
    <t>SAJÁT BEVÉTELEK</t>
  </si>
  <si>
    <t>ÁLLAMI FINANSZÍROZÁS</t>
  </si>
  <si>
    <t>VÁLTOZÁS</t>
  </si>
  <si>
    <t>Anya-, gyermek és csecsemőv.</t>
  </si>
  <si>
    <t>Egészségügyi ellátás egyéb fel.</t>
  </si>
  <si>
    <t>Települési hull. kez. köztiszt.</t>
  </si>
  <si>
    <t>Máshová nem sorolt kult. tev.</t>
  </si>
  <si>
    <t>Város és községgazd. szolg.</t>
  </si>
  <si>
    <t>Köztemető fenntartási felad.</t>
  </si>
  <si>
    <t>Önkormányzati képviselôi vál.</t>
  </si>
  <si>
    <t>Országgyülési képviselôi vál.</t>
  </si>
  <si>
    <t>Kisegitö mezögazd. Szolg.</t>
  </si>
  <si>
    <t>Önkormányzatok igazg. tev.</t>
  </si>
  <si>
    <t>Helyi kisebbségi önk. ig. tev.</t>
  </si>
  <si>
    <t>Intézményi vagyon mük.</t>
  </si>
  <si>
    <t>Önkorm.felad.ra nem terv. elsz.</t>
  </si>
  <si>
    <t>eFt</t>
  </si>
  <si>
    <t>TOVÁBBTANULÁS</t>
  </si>
  <si>
    <t>Hivatal</t>
  </si>
  <si>
    <t>802214</t>
  </si>
  <si>
    <t>Keresetkiegészítés fedezete</t>
  </si>
  <si>
    <t>Foglalkoztatottak sajátos juttatásai(23+24)</t>
  </si>
  <si>
    <t>Szociális jellegű juttatások összesen(34+35)</t>
  </si>
  <si>
    <t>Különféle nem rendszeres juttatások összesen(37+38)</t>
  </si>
  <si>
    <t>KÜLSŐ SZEMÉLYI JUTTATÁSOK (43+48)</t>
  </si>
  <si>
    <t>SZEMÉLYI JUTTATÁSOK ÖSSZESEN (09+42+49)</t>
  </si>
  <si>
    <t>MUNKAADÓKAT TERHELŐ JÁRULÉKOK (51+…+56)</t>
  </si>
  <si>
    <t>Könyvbeszerz.</t>
  </si>
  <si>
    <t>Készlet beszerzés összesen(01+…+13)</t>
  </si>
  <si>
    <t>Kommunikációs szolgáltatások (15+16+17)</t>
  </si>
  <si>
    <t>Szolgáltatási kiadások össz.(19+…+29)</t>
  </si>
  <si>
    <t>Általános Forgalmi Adó összesen (32+33+34)</t>
  </si>
  <si>
    <t>Különféle költségvetési befizetések (44+…+50)</t>
  </si>
  <si>
    <t>Adók, dijak, befizetések összesen (52+53+54)</t>
  </si>
  <si>
    <t>Kamatkiadások összesen (56+57)</t>
  </si>
  <si>
    <t>Egyéb folyó kiadások összesen (51+55+58+59)</t>
  </si>
  <si>
    <t>Dologi kiadások és egyéb folyó kiadások össz.(43+60)</t>
  </si>
  <si>
    <t>Részm. Fogl. rendszeres személyi juttatása</t>
  </si>
  <si>
    <t>Telj.Mu.időben fogl.Rendsz. szem. Jutt. Össz. (01+.+06)</t>
  </si>
  <si>
    <t>Telj. Mu.id. fogl. Mu.végz. kapcs. Jutt. Össz.(10+.+13)</t>
  </si>
  <si>
    <t xml:space="preserve">Részmu.id. fogl. Mu.végz. Kapcs. juttatásai összesen </t>
  </si>
  <si>
    <t>Telj. Mu.id.fogl. sajátos juttatásai összesen (18+…+22)</t>
  </si>
  <si>
    <t>Részmu.id. foglalkoztatottak sajátos juttatásai összesen</t>
  </si>
  <si>
    <t>Telj.mu.id.fogl. Szem.hez kapcs.Ktgtér. Össz.(26+.+30)</t>
  </si>
  <si>
    <t>Szem.hez kapcs.ktgtérítések és hozzájár.Össz. (31+32)</t>
  </si>
  <si>
    <t>Telj.mu.id.fogl. szociális jellegű juttatásai</t>
  </si>
  <si>
    <t>Részmu.id. foglalkoztatottak szociális jellegű juttatásai</t>
  </si>
  <si>
    <t>Telj.mu.id.fogl. különféle nem rendszeres juttatásai</t>
  </si>
  <si>
    <t>Részmu.id.fogl. különféle nem rendszeres juttatásai</t>
  </si>
  <si>
    <t>Telj.mu.id.fogl.nem rendszeres jutt. (14+23+31+34+37)</t>
  </si>
  <si>
    <t>Részmu.id.fogl.nem rendsz. Jutt. (15+24+32+35+38)</t>
  </si>
  <si>
    <t>NEM RENDSZERES SZEM. JUTT. ÖSSZ. (17+40+41)</t>
  </si>
  <si>
    <t>Fegyv.erők,test.és rendv.sz.áll.nem tart.Jutt.(44+.+47)</t>
  </si>
  <si>
    <t>Érték.t tárgyi eszközök, immateriális javak Áfa-befizetése</t>
  </si>
  <si>
    <t>Kiküldetés, reprezentáció, reklámkiad. Össz. (36+.+39)</t>
  </si>
  <si>
    <t>DOLOGI KIAD. ÖSSZ. (14+18+30+31+35+40+41+42)</t>
  </si>
  <si>
    <t>Rendsz. Szoc. pénzbeni ell.ok</t>
  </si>
  <si>
    <t>Eseti Szoc. pénzbeni ell.ok</t>
  </si>
  <si>
    <t>OEP  támogatás (iskolaeü, védőnő, mentő)</t>
  </si>
  <si>
    <t>Kommunális adó-magánszemélyek</t>
  </si>
  <si>
    <t>Kommunális adó-vállalkozók</t>
  </si>
  <si>
    <t>Sírhelyek megváltása</t>
  </si>
  <si>
    <t>TÉNY</t>
  </si>
  <si>
    <t>Eseti Gyerm.véd.pénzbeni ell.ok</t>
  </si>
  <si>
    <t>Rendsz. Gyerm.véd.pénzbeni ell.</t>
  </si>
  <si>
    <t>ECDL Tanfolyam és vizsga</t>
  </si>
  <si>
    <t>Zetor bérleti díj</t>
  </si>
  <si>
    <t>Zetor értékesítés</t>
  </si>
  <si>
    <t>ebből hivatal</t>
  </si>
  <si>
    <t>gázközmű után</t>
  </si>
  <si>
    <t>védőnők</t>
  </si>
  <si>
    <t>mentő</t>
  </si>
  <si>
    <t>ebből iskolaeü (anya és csecs)</t>
  </si>
  <si>
    <t>Iskola</t>
  </si>
  <si>
    <t>Összeg eFt</t>
  </si>
  <si>
    <t>Összesen:</t>
  </si>
  <si>
    <t xml:space="preserve">Iktató program új verzió </t>
  </si>
  <si>
    <t>kisebbség</t>
  </si>
  <si>
    <r>
      <t xml:space="preserve">OEP tám. - Eü. Ell. egyéb fel. </t>
    </r>
    <r>
      <rPr>
        <b/>
        <sz val="8"/>
        <rFont val="Arial CE"/>
        <family val="0"/>
      </rPr>
      <t>MENTŐSZOLG.  OEP RÉSZ</t>
    </r>
  </si>
  <si>
    <t>Szoc. étkezés</t>
  </si>
  <si>
    <t>B</t>
  </si>
  <si>
    <r>
      <t xml:space="preserve">SZOC - </t>
    </r>
    <r>
      <rPr>
        <b/>
        <sz val="8"/>
        <rFont val="Arial CE"/>
        <family val="0"/>
      </rPr>
      <t>GYEREMEK ÉS IFJ.VÉD. (ÉTKEZÉS,TANKÖNYV)</t>
    </r>
  </si>
  <si>
    <t>Rendsz.szoc.pénzell.ok</t>
  </si>
  <si>
    <t>Rendsz.gyerm.véd</t>
  </si>
  <si>
    <t>Eseti szoc.pénzell.ok</t>
  </si>
  <si>
    <t>Eseti gyerm.véd</t>
  </si>
  <si>
    <r>
      <t xml:space="preserve">SZOC - </t>
    </r>
    <r>
      <rPr>
        <b/>
        <sz val="8"/>
        <rFont val="Arial CE"/>
        <family val="0"/>
      </rPr>
      <t>LAKÁSHOZ JUTÁS</t>
    </r>
  </si>
  <si>
    <r>
      <t xml:space="preserve">SZOC - </t>
    </r>
    <r>
      <rPr>
        <b/>
        <sz val="8"/>
        <rFont val="Arial CE"/>
        <family val="0"/>
      </rPr>
      <t>SZOC. ÉTKEZÉS</t>
    </r>
  </si>
  <si>
    <r>
      <t xml:space="preserve">Önkormányzat által nyújtott támogatások </t>
    </r>
    <r>
      <rPr>
        <b/>
        <sz val="8"/>
        <rFont val="Arial CE"/>
        <family val="0"/>
      </rPr>
      <t>KISEBBSÉG NÉLK.</t>
    </r>
  </si>
  <si>
    <t>KONTROLLSZÁM</t>
  </si>
  <si>
    <t>BERUHÁZÁS, FELÚJÍTÁS</t>
  </si>
  <si>
    <t>Intézményi kisebb fejlesztések</t>
  </si>
  <si>
    <t>Nagyobb fejlesztések (műszaki bizottság)</t>
  </si>
  <si>
    <t>ebből felújítás</t>
  </si>
  <si>
    <t>beruházás (vásárlás)</t>
  </si>
  <si>
    <t>TÁMOGATÁSOK, PÉNZESZKÖZÁTADÁS</t>
  </si>
  <si>
    <t>TARTALÉKOK</t>
  </si>
  <si>
    <t>SZOCIÁLIS JELLEGŰ KIADÁSOK</t>
  </si>
  <si>
    <t>gyermek és ifj. véd. (étkezés, tankönyv)</t>
  </si>
  <si>
    <t>egyéb szoc. kiadások</t>
  </si>
  <si>
    <t>ebből civil támogatások, alapítványok</t>
  </si>
  <si>
    <t>pénze.átadás Kisebbségi Önk.nak</t>
  </si>
  <si>
    <t>pénze.átadás Kisebbségi Önk. Által</t>
  </si>
  <si>
    <t>pénze.átadás Mentőszolgálatnak</t>
  </si>
  <si>
    <t>ebből államháztartási tartalék</t>
  </si>
  <si>
    <t>általános tartalék</t>
  </si>
  <si>
    <t xml:space="preserve">KIEGÉSZÍTŐ NORM. TÁMOGATÁS </t>
  </si>
  <si>
    <t>PÉNZMARADVÁNY FELHASZNÁLÁS</t>
  </si>
  <si>
    <t>Kisebbségi Önkormányzat</t>
  </si>
  <si>
    <t>H. KISEBBSÉGI ÖNK. HELYI ÖNKORMÁNYZATI FIN.</t>
  </si>
  <si>
    <t>H. KISEBBSÉGI ÖNK. ÁLLAMI FINANSZÍROZÁSA</t>
  </si>
  <si>
    <t>ebből gyermekszületési támogatás (önk. forrásból)</t>
  </si>
  <si>
    <t>Részmu. fogl.személyhez kapcs. költségtérítései összesen</t>
  </si>
  <si>
    <t>Szoc. jellegű kiad.</t>
  </si>
  <si>
    <t>Fejlesztés</t>
  </si>
  <si>
    <t>Tartalék</t>
  </si>
  <si>
    <r>
      <t xml:space="preserve">SZOC - Eseti Pénzbeli Gyermv. Ellátások                    </t>
    </r>
    <r>
      <rPr>
        <b/>
        <sz val="8"/>
        <rFont val="Arial CE"/>
        <family val="0"/>
      </rPr>
      <t>GYERMEKSZÜLETÉSI TÁMOGATÁS</t>
    </r>
  </si>
  <si>
    <t>2006 tény</t>
  </si>
  <si>
    <t>2006 évi EI</t>
  </si>
  <si>
    <t>2007 évi EI</t>
  </si>
  <si>
    <t xml:space="preserve">Adóhátralék behajtása </t>
  </si>
  <si>
    <t>Munkaügyi kp.tól 1 fő közh. után 12 hóra 30eFt/hó</t>
  </si>
  <si>
    <t>Tám, pénze. Átad.</t>
  </si>
  <si>
    <t xml:space="preserve">DOLOGI                                                   </t>
  </si>
  <si>
    <r>
      <t>SZOC - Szoc. és gy.jóléti alaphoz.</t>
    </r>
    <r>
      <rPr>
        <b/>
        <sz val="8"/>
        <rFont val="Arial CE"/>
        <family val="0"/>
      </rPr>
      <t xml:space="preserve">                                                          "SZOC KERET" HÁZI SZOC, GYERMEK ÉS IFJ.VÉD., LAKÁSHOZ JUTÁS, SZOC. ÉTKEZÉS NÉLKÜL</t>
    </r>
  </si>
  <si>
    <t>2007EI/2006Tény</t>
  </si>
  <si>
    <t>vált. %</t>
  </si>
  <si>
    <t xml:space="preserve">Bér és dologi változása: </t>
  </si>
  <si>
    <t>2007 EI/2006 tény</t>
  </si>
  <si>
    <t>(%: EI változás 2006 -&gt; 2007)</t>
  </si>
  <si>
    <t>Bér és dologi összesen</t>
  </si>
  <si>
    <t>Iskolák Összesen</t>
  </si>
  <si>
    <t>kisebbs.</t>
  </si>
  <si>
    <t>Közüzemi díj továbbszámlázás sport</t>
  </si>
  <si>
    <t>Közüzemi díj továbbszámlázás községgazd</t>
  </si>
  <si>
    <t xml:space="preserve">         Helyi Önkormányzat szakképzési hozzájárulás</t>
  </si>
  <si>
    <t>H. KISEBBSÉGI ÖNK. PÁLYÁZAT</t>
  </si>
  <si>
    <t>Helyi és kisebbségi Önkormányzat pénzeszközátadásai         HELYI ÖNK.ÁLTAL KISEBBSÉGNEK ADOTT+ KISEBBSÉG ÁLTAL ADOTT TÁMOG.+MENTŐSZOLG. "SAJÁT" RÉSZ+Rendőrautó</t>
  </si>
  <si>
    <t>Zöldfelületek felújítási kerete (0,5 %)</t>
  </si>
  <si>
    <t>"vis major" keret</t>
  </si>
  <si>
    <t>zöldfelületek felújítási kerete</t>
  </si>
  <si>
    <t>Tálalókonyha és mosogató teljes felújítása</t>
  </si>
  <si>
    <t>Középső épületben mosogatóhelység kialakítása</t>
  </si>
  <si>
    <t xml:space="preserve">1 db mátrixnyomtató adóra </t>
  </si>
  <si>
    <t>Községgazdálkodás bejárója, kerékpárút</t>
  </si>
  <si>
    <t>Községgazdálkodás, utak létesítése</t>
  </si>
  <si>
    <t>10 út kivilágítása</t>
  </si>
  <si>
    <t>Rendőrautó téli gumival</t>
  </si>
  <si>
    <t>Jelzőtáblák pótlása, cseréje</t>
  </si>
  <si>
    <t>Közbiztonsági vetélkedő</t>
  </si>
  <si>
    <t>Trafipax</t>
  </si>
  <si>
    <t>Védőnők</t>
  </si>
  <si>
    <t>Számítógép (monitor nélkül)</t>
  </si>
  <si>
    <t>Tető javítás</t>
  </si>
  <si>
    <t>Tornaterem melletti lapostető szigetelése</t>
  </si>
  <si>
    <t>Fűtési rendszer átvizsgálása</t>
  </si>
  <si>
    <t>Bojler  500-700 eFt</t>
  </si>
  <si>
    <t>Gyeptégla javítás</t>
  </si>
  <si>
    <t>2007 évben be nem épülő másodlagos prioritások</t>
  </si>
  <si>
    <t xml:space="preserve">Orvosi szoba </t>
  </si>
  <si>
    <t>Mozgatható színpad</t>
  </si>
  <si>
    <t>Zárt iskolai udvar</t>
  </si>
  <si>
    <t xml:space="preserve">Kisegítő bojler  </t>
  </si>
  <si>
    <t>Étkezés bevétel Áfa visszaigénylése</t>
  </si>
  <si>
    <r>
      <t xml:space="preserve">TARTALÉK </t>
    </r>
    <r>
      <rPr>
        <b/>
        <sz val="8"/>
        <rFont val="Arial CE"/>
        <family val="0"/>
      </rPr>
      <t>ÁLLAMHÁZT., CÉL, ÁLTALÁNOS</t>
    </r>
  </si>
  <si>
    <t>Járdák, utak, árkok építési kerete</t>
  </si>
  <si>
    <t>Irattár, kis raktár, pénzügyi irattár, iroda, községgazdálkodás helyisége</t>
  </si>
  <si>
    <t>pénze.átadás Rendőrség</t>
  </si>
  <si>
    <t>Pályázati önrészek</t>
  </si>
  <si>
    <t>Energetikai audit</t>
  </si>
  <si>
    <t>Energiahatékonysági beruházás</t>
  </si>
  <si>
    <t>Gravitációs szennyvízcsatorna</t>
  </si>
  <si>
    <t>Slötyi rendezése-fejlesztése</t>
  </si>
  <si>
    <t>Kuczmag-rét rendezése-fejlesztése</t>
  </si>
  <si>
    <t>Kertészeti terv a falu területére</t>
  </si>
  <si>
    <t>A szeméttelep rekultivációjának tervezése</t>
  </si>
  <si>
    <t>A szeméttelep rekultivációjának kivitelezése</t>
  </si>
  <si>
    <t>Földutak burkolása</t>
  </si>
  <si>
    <t>A ravatalozó újjáépítésének tervezése</t>
  </si>
  <si>
    <t>A ravatalozó újjáépítése</t>
  </si>
  <si>
    <t>Erdők karbantartása</t>
  </si>
  <si>
    <t>Parkosítás-közterületek</t>
  </si>
  <si>
    <t>Az iskola bővítése</t>
  </si>
  <si>
    <t>A könyvtár fejlesztése</t>
  </si>
  <si>
    <t>A szakiskolai funkció erősítése</t>
  </si>
  <si>
    <t>Óvodai fejlesztések</t>
  </si>
  <si>
    <t>Iskolai fejlesztések</t>
  </si>
  <si>
    <t>A sport fejlesztése</t>
  </si>
  <si>
    <t>A kistérségi tömegközlekedés fejlesztése</t>
  </si>
  <si>
    <t>Kulturális expanzió</t>
  </si>
  <si>
    <t>Felszíni vízelvezetés</t>
  </si>
  <si>
    <t>3 db tanterem</t>
  </si>
  <si>
    <t>1-2 db szertár</t>
  </si>
  <si>
    <t>Tornatermi térelválasztó</t>
  </si>
  <si>
    <t>Sportolásra alkalmas terület kialakítása a felső udvaron</t>
  </si>
  <si>
    <t>Az orvosi rendelő tervezése-kivitelezése (Egészségház)</t>
  </si>
  <si>
    <t>MINDÖSSZESEN:</t>
  </si>
  <si>
    <t>fejlesztési-beruházási pályázatok önrésze</t>
  </si>
  <si>
    <t>ebből Helyi Önkormányzat 2006 évi pénzmaradványa</t>
  </si>
  <si>
    <t>Helyi Önkormányzat 2006 évi pénzmaradványa</t>
  </si>
  <si>
    <t>szociális célú beruházási tartalék</t>
  </si>
  <si>
    <t>szakképzési hozzájárulás maradvány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</si>
</sst>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_-* #,##0.000\ _F_t_-;\-* #,##0.000\ _F_t_-;_-* &quot;-&quot;??\ _F_t_-;_-@_-"/>
    <numFmt numFmtId="166" formatCode="#,##0.00\ _F_t"/>
    <numFmt numFmtId="167" formatCode="0.0"/>
    <numFmt numFmtId="168" formatCode="_-* #,##0\ _F_t_-;\-* #,##0\ _F_t_-;_-* &quot;-&quot;??\ _F_t_-;_-@_-"/>
    <numFmt numFmtId="169" formatCode="#,##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#,##0.000000000000"/>
    <numFmt numFmtId="183" formatCode="#,##0.0000000000000"/>
    <numFmt numFmtId="184" formatCode="#,##0.00000000000000"/>
    <numFmt numFmtId="185" formatCode="#,##0.000000000000000"/>
    <numFmt numFmtId="186" formatCode="#,##0.0000000000000000"/>
  </numFmts>
  <fonts count="17"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Times"/>
      <family val="1"/>
    </font>
    <font>
      <sz val="10"/>
      <name val="Times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7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9"/>
      <name val="Times"/>
      <family val="1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10"/>
      <name val="Times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2" fillId="0" borderId="2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4" fontId="2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5" xfId="0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5" xfId="0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 horizontal="center"/>
      <protection/>
    </xf>
    <xf numFmtId="0" fontId="3" fillId="0" borderId="5" xfId="2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4" fontId="3" fillId="0" borderId="0" xfId="0" applyNumberFormat="1" applyFont="1" applyAlignment="1">
      <alignment/>
    </xf>
    <xf numFmtId="0" fontId="1" fillId="0" borderId="5" xfId="0" applyFont="1" applyFill="1" applyBorder="1" applyAlignment="1" applyProtection="1">
      <alignment/>
      <protection/>
    </xf>
    <xf numFmtId="3" fontId="2" fillId="0" borderId="0" xfId="0" applyNumberFormat="1" applyFont="1" applyAlignment="1">
      <alignment/>
    </xf>
    <xf numFmtId="0" fontId="1" fillId="0" borderId="5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horizontal="center"/>
      <protection/>
    </xf>
    <xf numFmtId="3" fontId="2" fillId="0" borderId="1" xfId="0" applyNumberFormat="1" applyFont="1" applyBorder="1" applyAlignment="1">
      <alignment/>
    </xf>
    <xf numFmtId="0" fontId="1" fillId="0" borderId="5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2" fillId="0" borderId="4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169" fontId="4" fillId="0" borderId="0" xfId="0" applyNumberFormat="1" applyFont="1" applyAlignment="1">
      <alignment horizontal="left"/>
    </xf>
    <xf numFmtId="169" fontId="4" fillId="0" borderId="0" xfId="0" applyNumberFormat="1" applyFont="1" applyAlignment="1">
      <alignment horizontal="center"/>
    </xf>
    <xf numFmtId="169" fontId="4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3" fontId="11" fillId="0" borderId="0" xfId="19" applyNumberFormat="1" applyFont="1">
      <alignment/>
      <protection/>
    </xf>
    <xf numFmtId="3" fontId="11" fillId="0" borderId="0" xfId="19" applyNumberFormat="1" applyFont="1" applyAlignment="1">
      <alignment horizontal="center" vertical="top" wrapText="1"/>
      <protection/>
    </xf>
    <xf numFmtId="3" fontId="12" fillId="0" borderId="0" xfId="19" applyNumberFormat="1" applyFont="1" applyAlignment="1">
      <alignment horizontal="center" vertical="top" wrapText="1"/>
      <protection/>
    </xf>
    <xf numFmtId="3" fontId="11" fillId="0" borderId="0" xfId="19" applyNumberFormat="1" applyFont="1" applyAlignment="1">
      <alignment vertical="top" wrapText="1"/>
      <protection/>
    </xf>
    <xf numFmtId="3" fontId="12" fillId="0" borderId="0" xfId="19" applyNumberFormat="1" applyFont="1" applyAlignment="1">
      <alignment horizontal="left" indent="4"/>
      <protection/>
    </xf>
    <xf numFmtId="3" fontId="12" fillId="0" borderId="0" xfId="19" applyNumberFormat="1" applyFont="1">
      <alignment/>
      <protection/>
    </xf>
    <xf numFmtId="3" fontId="8" fillId="0" borderId="0" xfId="19" applyNumberFormat="1" applyFont="1">
      <alignment/>
      <protection/>
    </xf>
    <xf numFmtId="3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1" fontId="2" fillId="0" borderId="0" xfId="0" applyNumberFormat="1" applyFont="1" applyAlignment="1">
      <alignment vertical="top"/>
    </xf>
    <xf numFmtId="3" fontId="2" fillId="0" borderId="9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1" fontId="2" fillId="0" borderId="1" xfId="0" applyNumberFormat="1" applyFont="1" applyBorder="1" applyAlignment="1">
      <alignment vertical="top"/>
    </xf>
    <xf numFmtId="0" fontId="1" fillId="0" borderId="3" xfId="0" applyFont="1" applyBorder="1" applyAlignment="1" applyProtection="1">
      <alignment horizontal="center"/>
      <protection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 horizontal="left" indent="2"/>
    </xf>
    <xf numFmtId="3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 indent="5"/>
    </xf>
    <xf numFmtId="0" fontId="14" fillId="0" borderId="0" xfId="0" applyFont="1" applyAlignment="1">
      <alignment horizontal="left" indent="3"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16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14" fillId="0" borderId="0" xfId="0" applyFont="1" applyAlignment="1">
      <alignment horizontal="left" indent="6"/>
    </xf>
    <xf numFmtId="0" fontId="14" fillId="0" borderId="0" xfId="0" applyFont="1" applyAlignment="1">
      <alignment horizontal="left" indent="9"/>
    </xf>
    <xf numFmtId="0" fontId="14" fillId="0" borderId="0" xfId="0" applyFont="1" applyAlignment="1">
      <alignment horizontal="left" indent="8"/>
    </xf>
    <xf numFmtId="3" fontId="8" fillId="0" borderId="0" xfId="19" applyNumberFormat="1" applyFont="1" applyAlignment="1">
      <alignment vertical="top" wrapText="1"/>
      <protection/>
    </xf>
    <xf numFmtId="0" fontId="8" fillId="0" borderId="0" xfId="0" applyFont="1" applyAlignment="1">
      <alignment/>
    </xf>
    <xf numFmtId="3" fontId="8" fillId="0" borderId="0" xfId="19" applyNumberFormat="1" applyFont="1" applyProtection="1">
      <alignment/>
      <protection locked="0"/>
    </xf>
    <xf numFmtId="0" fontId="8" fillId="0" borderId="0" xfId="19" applyFont="1" applyAlignment="1" applyProtection="1">
      <alignment shrinkToFit="1"/>
      <protection locked="0"/>
    </xf>
    <xf numFmtId="3" fontId="8" fillId="0" borderId="0" xfId="19" applyNumberFormat="1" applyFont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wrapText="1"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8" fillId="0" borderId="0" xfId="0" applyFont="1" applyAlignment="1">
      <alignment horizontal="left"/>
    </xf>
    <xf numFmtId="3" fontId="11" fillId="0" borderId="5" xfId="19" applyNumberFormat="1" applyFont="1" applyBorder="1" applyAlignment="1">
      <alignment horizontal="center" vertical="top" wrapText="1"/>
      <protection/>
    </xf>
    <xf numFmtId="0" fontId="14" fillId="0" borderId="0" xfId="0" applyFont="1" applyBorder="1" applyAlignment="1">
      <alignment horizontal="left" indent="5"/>
    </xf>
    <xf numFmtId="3" fontId="14" fillId="0" borderId="0" xfId="0" applyNumberFormat="1" applyFont="1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becsült hatások 2006" xfId="19"/>
    <cellStyle name="Normál_Munka1_1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4034%20041215%20kiseg%20mg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801313%20041215%20zeis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802214%20041215%20szak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805113%20041215%20napk&#246;zi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851297%20041215%20v&#233;d&#337;n&#337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852018%20041215%20&#225;lla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853233%20041215%20h&#225;zi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902113%20041215%20hull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923127%20041215%20k&#246;nyvt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926018%20041215%20kult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631211%20041215%20utak%20&#252;zemeltet&#233;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52312%20041215%20&#233;tk%20ov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751768%20041215%20int%20vag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751164%20041215%20kiss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52323%20041215%20&#233;tk%20is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751153%20041215%20hi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751845%20041215%20k&#246;z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751867%20041215%20teme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751878%20041215%20k&#246;zvi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801115%20041215%20&#243;v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801214%20041215%20&#225;i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zer ft"/>
      <sheetName val="Teljes"/>
      <sheetName val="Munka2"/>
      <sheetName val="Munka3"/>
    </sheetNames>
    <sheetDataSet>
      <sheetData sheetId="0">
        <row r="9">
          <cell r="C9">
            <v>0</v>
          </cell>
          <cell r="D9">
            <v>0</v>
          </cell>
          <cell r="E9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95">
          <cell r="C95">
            <v>0</v>
          </cell>
          <cell r="D95">
            <v>0</v>
          </cell>
          <cell r="E95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5">
          <cell r="C5">
            <v>5582</v>
          </cell>
          <cell r="D5">
            <v>5588</v>
          </cell>
          <cell r="E5">
            <v>7851</v>
          </cell>
        </row>
        <row r="6">
          <cell r="C6">
            <v>172</v>
          </cell>
          <cell r="D6">
            <v>188</v>
          </cell>
        </row>
        <row r="8">
          <cell r="C8">
            <v>64</v>
          </cell>
          <cell r="D8">
            <v>71</v>
          </cell>
          <cell r="E8">
            <v>6</v>
          </cell>
        </row>
        <row r="9">
          <cell r="C9">
            <v>315</v>
          </cell>
          <cell r="E9">
            <v>366</v>
          </cell>
        </row>
        <row r="11">
          <cell r="C11">
            <v>6133</v>
          </cell>
          <cell r="D11">
            <v>5847</v>
          </cell>
          <cell r="E11">
            <v>8223</v>
          </cell>
        </row>
        <row r="12">
          <cell r="C12">
            <v>4453</v>
          </cell>
          <cell r="D12">
            <v>5422</v>
          </cell>
          <cell r="E12">
            <v>717</v>
          </cell>
        </row>
        <row r="13">
          <cell r="C13">
            <v>10586</v>
          </cell>
          <cell r="D13">
            <v>11269</v>
          </cell>
          <cell r="E13">
            <v>8940</v>
          </cell>
        </row>
        <row r="14">
          <cell r="E14">
            <v>75</v>
          </cell>
        </row>
        <row r="16">
          <cell r="C16">
            <v>400</v>
          </cell>
          <cell r="D16">
            <v>400</v>
          </cell>
          <cell r="E16">
            <v>575</v>
          </cell>
        </row>
        <row r="17">
          <cell r="D17">
            <v>189</v>
          </cell>
          <cell r="E17">
            <v>244</v>
          </cell>
        </row>
        <row r="18">
          <cell r="C18">
            <v>400</v>
          </cell>
          <cell r="D18">
            <v>589</v>
          </cell>
          <cell r="E18">
            <v>894</v>
          </cell>
        </row>
        <row r="19">
          <cell r="E19">
            <v>305</v>
          </cell>
        </row>
        <row r="20">
          <cell r="C20">
            <v>400</v>
          </cell>
          <cell r="D20">
            <v>589</v>
          </cell>
          <cell r="E20">
            <v>1199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1">
          <cell r="E31">
            <v>60</v>
          </cell>
        </row>
        <row r="32">
          <cell r="C32">
            <v>80</v>
          </cell>
          <cell r="D32">
            <v>80</v>
          </cell>
          <cell r="E32">
            <v>100</v>
          </cell>
        </row>
        <row r="33">
          <cell r="C33">
            <v>270</v>
          </cell>
          <cell r="D33">
            <v>360</v>
          </cell>
          <cell r="E33">
            <v>195</v>
          </cell>
        </row>
        <row r="34">
          <cell r="C34">
            <v>10</v>
          </cell>
          <cell r="D34">
            <v>42</v>
          </cell>
          <cell r="E34">
            <v>138</v>
          </cell>
        </row>
        <row r="35">
          <cell r="C35">
            <v>360</v>
          </cell>
          <cell r="D35">
            <v>482</v>
          </cell>
          <cell r="E35">
            <v>493</v>
          </cell>
        </row>
        <row r="36">
          <cell r="E36">
            <v>21</v>
          </cell>
        </row>
        <row r="37">
          <cell r="C37">
            <v>360</v>
          </cell>
          <cell r="D37">
            <v>482</v>
          </cell>
          <cell r="E37">
            <v>514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760</v>
          </cell>
          <cell r="D44">
            <v>1071</v>
          </cell>
          <cell r="E44">
            <v>1387</v>
          </cell>
        </row>
        <row r="45">
          <cell r="C45">
            <v>0</v>
          </cell>
          <cell r="D45">
            <v>0</v>
          </cell>
          <cell r="E45">
            <v>326</v>
          </cell>
        </row>
        <row r="46">
          <cell r="C46">
            <v>760</v>
          </cell>
          <cell r="D46">
            <v>1071</v>
          </cell>
          <cell r="E46">
            <v>1713</v>
          </cell>
        </row>
        <row r="47">
          <cell r="E47">
            <v>2376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2376</v>
          </cell>
        </row>
        <row r="54">
          <cell r="C54">
            <v>11346</v>
          </cell>
          <cell r="D54">
            <v>12340</v>
          </cell>
          <cell r="E54">
            <v>13029</v>
          </cell>
        </row>
        <row r="55">
          <cell r="C55">
            <v>3186</v>
          </cell>
          <cell r="D55">
            <v>3438</v>
          </cell>
          <cell r="E55">
            <v>3390</v>
          </cell>
        </row>
        <row r="56">
          <cell r="C56">
            <v>330</v>
          </cell>
          <cell r="D56">
            <v>355</v>
          </cell>
          <cell r="E56">
            <v>351</v>
          </cell>
        </row>
        <row r="57">
          <cell r="C57">
            <v>141</v>
          </cell>
          <cell r="D57">
            <v>117</v>
          </cell>
          <cell r="E57">
            <v>87</v>
          </cell>
        </row>
        <row r="61">
          <cell r="C61">
            <v>3657</v>
          </cell>
          <cell r="D61">
            <v>3910</v>
          </cell>
          <cell r="E61">
            <v>3828</v>
          </cell>
        </row>
        <row r="63">
          <cell r="C63">
            <v>15003</v>
          </cell>
          <cell r="D63">
            <v>16250</v>
          </cell>
          <cell r="E63">
            <v>16857</v>
          </cell>
        </row>
        <row r="70">
          <cell r="C70">
            <v>60</v>
          </cell>
          <cell r="D70">
            <v>84</v>
          </cell>
          <cell r="E70">
            <v>71</v>
          </cell>
        </row>
        <row r="71">
          <cell r="E71">
            <v>20</v>
          </cell>
        </row>
        <row r="72">
          <cell r="E72">
            <v>15</v>
          </cell>
        </row>
        <row r="76">
          <cell r="C76">
            <v>580</v>
          </cell>
          <cell r="D76">
            <v>419</v>
          </cell>
          <cell r="E76">
            <v>305</v>
          </cell>
        </row>
        <row r="77">
          <cell r="C77">
            <v>250</v>
          </cell>
          <cell r="D77">
            <v>210</v>
          </cell>
          <cell r="E77">
            <v>504</v>
          </cell>
        </row>
        <row r="78">
          <cell r="E78">
            <v>9</v>
          </cell>
        </row>
        <row r="79">
          <cell r="C79">
            <v>150</v>
          </cell>
          <cell r="D79">
            <v>126</v>
          </cell>
          <cell r="E79">
            <v>52</v>
          </cell>
        </row>
        <row r="80">
          <cell r="C80">
            <v>1040</v>
          </cell>
          <cell r="D80">
            <v>839</v>
          </cell>
          <cell r="E80">
            <v>976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92">
          <cell r="C92">
            <v>100</v>
          </cell>
          <cell r="D92">
            <v>84</v>
          </cell>
          <cell r="E92">
            <v>97</v>
          </cell>
        </row>
        <row r="93">
          <cell r="C93">
            <v>20</v>
          </cell>
          <cell r="D93">
            <v>21</v>
          </cell>
          <cell r="E93">
            <v>4</v>
          </cell>
        </row>
        <row r="96">
          <cell r="C96">
            <v>120</v>
          </cell>
          <cell r="D96">
            <v>105</v>
          </cell>
          <cell r="E96">
            <v>101</v>
          </cell>
        </row>
        <row r="98">
          <cell r="C98">
            <v>232</v>
          </cell>
          <cell r="D98">
            <v>189</v>
          </cell>
          <cell r="E98">
            <v>198</v>
          </cell>
        </row>
        <row r="101">
          <cell r="C101">
            <v>232</v>
          </cell>
          <cell r="D101">
            <v>189</v>
          </cell>
          <cell r="E101">
            <v>198</v>
          </cell>
        </row>
        <row r="102">
          <cell r="C102">
            <v>170</v>
          </cell>
          <cell r="D102">
            <v>143</v>
          </cell>
        </row>
        <row r="106">
          <cell r="C106">
            <v>170</v>
          </cell>
          <cell r="D106">
            <v>143</v>
          </cell>
          <cell r="E106">
            <v>0</v>
          </cell>
        </row>
        <row r="109">
          <cell r="C109">
            <v>1562</v>
          </cell>
          <cell r="D109">
            <v>1276</v>
          </cell>
          <cell r="E109">
            <v>1275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C127">
            <v>1562</v>
          </cell>
          <cell r="D127">
            <v>1276</v>
          </cell>
          <cell r="E127">
            <v>1275</v>
          </cell>
        </row>
        <row r="129">
          <cell r="C129">
            <v>16565</v>
          </cell>
          <cell r="D129">
            <v>17526</v>
          </cell>
          <cell r="E129">
            <v>18132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5">
          <cell r="C5">
            <v>4425</v>
          </cell>
          <cell r="D5">
            <v>4368</v>
          </cell>
          <cell r="E5">
            <v>6605</v>
          </cell>
        </row>
        <row r="6">
          <cell r="C6">
            <v>37</v>
          </cell>
        </row>
        <row r="8">
          <cell r="C8">
            <v>64</v>
          </cell>
          <cell r="D8">
            <v>71</v>
          </cell>
          <cell r="E8">
            <v>53</v>
          </cell>
        </row>
        <row r="9">
          <cell r="C9">
            <v>544</v>
          </cell>
          <cell r="E9">
            <v>285</v>
          </cell>
        </row>
        <row r="11">
          <cell r="C11">
            <v>5070</v>
          </cell>
          <cell r="D11">
            <v>4439</v>
          </cell>
          <cell r="E11">
            <v>6943</v>
          </cell>
        </row>
        <row r="13">
          <cell r="C13">
            <v>5070</v>
          </cell>
          <cell r="D13">
            <v>4439</v>
          </cell>
          <cell r="E13">
            <v>6943</v>
          </cell>
        </row>
        <row r="14">
          <cell r="E14">
            <v>39</v>
          </cell>
        </row>
        <row r="16">
          <cell r="D16">
            <v>300</v>
          </cell>
          <cell r="E16">
            <v>309</v>
          </cell>
        </row>
        <row r="17">
          <cell r="D17">
            <v>126</v>
          </cell>
          <cell r="E17">
            <v>393</v>
          </cell>
        </row>
        <row r="18">
          <cell r="C18">
            <v>0</v>
          </cell>
          <cell r="D18">
            <v>426</v>
          </cell>
          <cell r="E18">
            <v>741</v>
          </cell>
        </row>
        <row r="20">
          <cell r="C20">
            <v>0</v>
          </cell>
          <cell r="D20">
            <v>426</v>
          </cell>
          <cell r="E20">
            <v>741</v>
          </cell>
        </row>
        <row r="23">
          <cell r="C23">
            <v>660</v>
          </cell>
          <cell r="E23">
            <v>660</v>
          </cell>
        </row>
        <row r="26">
          <cell r="E26">
            <v>185</v>
          </cell>
        </row>
        <row r="27">
          <cell r="C27">
            <v>660</v>
          </cell>
          <cell r="D27">
            <v>0</v>
          </cell>
          <cell r="E27">
            <v>845</v>
          </cell>
        </row>
        <row r="29">
          <cell r="C29">
            <v>660</v>
          </cell>
          <cell r="D29">
            <v>0</v>
          </cell>
          <cell r="E29">
            <v>845</v>
          </cell>
        </row>
        <row r="31">
          <cell r="E31">
            <v>94</v>
          </cell>
        </row>
        <row r="32">
          <cell r="E32">
            <v>105</v>
          </cell>
        </row>
        <row r="33">
          <cell r="C33">
            <v>108</v>
          </cell>
          <cell r="D33">
            <v>120</v>
          </cell>
          <cell r="E33">
            <v>151</v>
          </cell>
        </row>
        <row r="34">
          <cell r="C34">
            <v>4</v>
          </cell>
          <cell r="D34">
            <v>28</v>
          </cell>
          <cell r="E34">
            <v>54</v>
          </cell>
        </row>
        <row r="35">
          <cell r="C35">
            <v>112</v>
          </cell>
          <cell r="D35">
            <v>148</v>
          </cell>
          <cell r="E35">
            <v>404</v>
          </cell>
        </row>
        <row r="37">
          <cell r="C37">
            <v>112</v>
          </cell>
          <cell r="D37">
            <v>148</v>
          </cell>
          <cell r="E37">
            <v>404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772</v>
          </cell>
          <cell r="D44">
            <v>574</v>
          </cell>
          <cell r="E44">
            <v>1990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772</v>
          </cell>
          <cell r="D46">
            <v>574</v>
          </cell>
          <cell r="E46">
            <v>1990</v>
          </cell>
        </row>
        <row r="47">
          <cell r="E47">
            <v>28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28</v>
          </cell>
        </row>
        <row r="54">
          <cell r="C54">
            <v>5842</v>
          </cell>
          <cell r="D54">
            <v>5013</v>
          </cell>
          <cell r="E54">
            <v>8961</v>
          </cell>
        </row>
        <row r="55">
          <cell r="C55">
            <v>1662</v>
          </cell>
          <cell r="D55">
            <v>1410</v>
          </cell>
          <cell r="E55">
            <v>2774</v>
          </cell>
        </row>
        <row r="56">
          <cell r="C56">
            <v>172</v>
          </cell>
          <cell r="D56">
            <v>145</v>
          </cell>
          <cell r="E56">
            <v>294</v>
          </cell>
        </row>
        <row r="57">
          <cell r="C57">
            <v>47</v>
          </cell>
          <cell r="D57">
            <v>47</v>
          </cell>
          <cell r="E57">
            <v>76</v>
          </cell>
        </row>
        <row r="58">
          <cell r="E58">
            <v>10</v>
          </cell>
        </row>
        <row r="59">
          <cell r="E59">
            <v>2</v>
          </cell>
        </row>
        <row r="61">
          <cell r="C61">
            <v>1881</v>
          </cell>
          <cell r="D61">
            <v>1602</v>
          </cell>
          <cell r="E61">
            <v>3156</v>
          </cell>
        </row>
        <row r="63">
          <cell r="C63">
            <v>7723</v>
          </cell>
          <cell r="D63">
            <v>6615</v>
          </cell>
          <cell r="E63">
            <v>12117</v>
          </cell>
        </row>
        <row r="70">
          <cell r="E70">
            <v>201</v>
          </cell>
        </row>
        <row r="73">
          <cell r="E73">
            <v>21</v>
          </cell>
        </row>
        <row r="77">
          <cell r="E77">
            <v>186</v>
          </cell>
        </row>
        <row r="79">
          <cell r="E79">
            <v>28</v>
          </cell>
        </row>
        <row r="80">
          <cell r="C80">
            <v>0</v>
          </cell>
          <cell r="D80">
            <v>0</v>
          </cell>
          <cell r="E80">
            <v>436</v>
          </cell>
        </row>
        <row r="82">
          <cell r="E82">
            <v>48</v>
          </cell>
        </row>
        <row r="83">
          <cell r="D83">
            <v>0</v>
          </cell>
          <cell r="E83">
            <v>867</v>
          </cell>
        </row>
        <row r="84">
          <cell r="C84">
            <v>0</v>
          </cell>
          <cell r="D84">
            <v>0</v>
          </cell>
          <cell r="E84">
            <v>915</v>
          </cell>
        </row>
        <row r="86">
          <cell r="E86">
            <v>407</v>
          </cell>
        </row>
        <row r="92">
          <cell r="D92">
            <v>0</v>
          </cell>
          <cell r="E92">
            <v>621</v>
          </cell>
        </row>
        <row r="93">
          <cell r="C93">
            <v>10</v>
          </cell>
          <cell r="D93">
            <v>10</v>
          </cell>
          <cell r="E93">
            <v>105</v>
          </cell>
        </row>
        <row r="96">
          <cell r="C96">
            <v>10</v>
          </cell>
          <cell r="D96">
            <v>10</v>
          </cell>
          <cell r="E96">
            <v>1133</v>
          </cell>
        </row>
        <row r="98">
          <cell r="C98">
            <v>2</v>
          </cell>
          <cell r="D98">
            <v>2</v>
          </cell>
          <cell r="E98">
            <v>476</v>
          </cell>
        </row>
        <row r="101">
          <cell r="C101">
            <v>2</v>
          </cell>
          <cell r="D101">
            <v>2</v>
          </cell>
          <cell r="E101">
            <v>476</v>
          </cell>
        </row>
        <row r="102">
          <cell r="C102">
            <v>50</v>
          </cell>
          <cell r="D102">
            <v>50</v>
          </cell>
          <cell r="E102">
            <v>17</v>
          </cell>
        </row>
        <row r="105">
          <cell r="E105">
            <v>50</v>
          </cell>
        </row>
        <row r="106">
          <cell r="C106">
            <v>50</v>
          </cell>
          <cell r="D106">
            <v>50</v>
          </cell>
          <cell r="E106">
            <v>67</v>
          </cell>
        </row>
        <row r="109">
          <cell r="C109">
            <v>62</v>
          </cell>
          <cell r="D109">
            <v>62</v>
          </cell>
          <cell r="E109">
            <v>3027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20">
          <cell r="D120">
            <v>3528</v>
          </cell>
        </row>
        <row r="121">
          <cell r="C121">
            <v>0</v>
          </cell>
          <cell r="D121">
            <v>3528</v>
          </cell>
          <cell r="E121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6">
          <cell r="C126">
            <v>0</v>
          </cell>
          <cell r="D126">
            <v>3528</v>
          </cell>
          <cell r="E126">
            <v>0</v>
          </cell>
        </row>
        <row r="127">
          <cell r="C127">
            <v>62</v>
          </cell>
          <cell r="D127">
            <v>3590</v>
          </cell>
          <cell r="E127">
            <v>3027</v>
          </cell>
        </row>
        <row r="129">
          <cell r="C129">
            <v>7785</v>
          </cell>
          <cell r="D129">
            <v>10205</v>
          </cell>
          <cell r="E129">
            <v>15144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5">
          <cell r="C5">
            <v>6161</v>
          </cell>
          <cell r="D5">
            <v>6571</v>
          </cell>
          <cell r="E5">
            <v>6326</v>
          </cell>
        </row>
        <row r="6">
          <cell r="D6">
            <v>95</v>
          </cell>
        </row>
        <row r="7">
          <cell r="C7">
            <v>214</v>
          </cell>
        </row>
        <row r="9">
          <cell r="C9">
            <v>189</v>
          </cell>
          <cell r="E9">
            <v>538</v>
          </cell>
        </row>
        <row r="11">
          <cell r="C11">
            <v>6564</v>
          </cell>
          <cell r="D11">
            <v>6666</v>
          </cell>
          <cell r="E11">
            <v>6864</v>
          </cell>
        </row>
        <row r="13">
          <cell r="C13">
            <v>6564</v>
          </cell>
          <cell r="D13">
            <v>6666</v>
          </cell>
          <cell r="E13">
            <v>6864</v>
          </cell>
        </row>
        <row r="14">
          <cell r="E14">
            <v>61</v>
          </cell>
        </row>
        <row r="16">
          <cell r="D16">
            <v>580</v>
          </cell>
          <cell r="E16">
            <v>153</v>
          </cell>
        </row>
        <row r="17">
          <cell r="D17">
            <v>189</v>
          </cell>
          <cell r="E17">
            <v>221</v>
          </cell>
        </row>
        <row r="18">
          <cell r="C18">
            <v>0</v>
          </cell>
          <cell r="D18">
            <v>769</v>
          </cell>
          <cell r="E18">
            <v>435</v>
          </cell>
        </row>
        <row r="20">
          <cell r="C20">
            <v>0</v>
          </cell>
          <cell r="D20">
            <v>769</v>
          </cell>
          <cell r="E20">
            <v>435</v>
          </cell>
        </row>
        <row r="26">
          <cell r="E26">
            <v>70</v>
          </cell>
        </row>
        <row r="27">
          <cell r="C27">
            <v>0</v>
          </cell>
          <cell r="D27">
            <v>0</v>
          </cell>
          <cell r="E27">
            <v>70</v>
          </cell>
        </row>
        <row r="29">
          <cell r="C29">
            <v>0</v>
          </cell>
          <cell r="D29">
            <v>0</v>
          </cell>
          <cell r="E29">
            <v>70</v>
          </cell>
        </row>
        <row r="31">
          <cell r="E31">
            <v>106</v>
          </cell>
        </row>
        <row r="32">
          <cell r="D32">
            <v>40</v>
          </cell>
          <cell r="E32">
            <v>31</v>
          </cell>
        </row>
        <row r="33">
          <cell r="C33">
            <v>162</v>
          </cell>
          <cell r="D33">
            <v>180</v>
          </cell>
          <cell r="E33">
            <v>189</v>
          </cell>
        </row>
        <row r="34">
          <cell r="C34">
            <v>6</v>
          </cell>
          <cell r="D34">
            <v>42</v>
          </cell>
          <cell r="E34">
            <v>104</v>
          </cell>
        </row>
        <row r="35">
          <cell r="C35">
            <v>168</v>
          </cell>
          <cell r="D35">
            <v>262</v>
          </cell>
          <cell r="E35">
            <v>430</v>
          </cell>
        </row>
        <row r="37">
          <cell r="C37">
            <v>168</v>
          </cell>
          <cell r="D37">
            <v>262</v>
          </cell>
          <cell r="E37">
            <v>430</v>
          </cell>
        </row>
        <row r="38">
          <cell r="D38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168</v>
          </cell>
          <cell r="D44">
            <v>1031</v>
          </cell>
          <cell r="E44">
            <v>935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168</v>
          </cell>
          <cell r="D46">
            <v>1031</v>
          </cell>
          <cell r="E46">
            <v>935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6732</v>
          </cell>
          <cell r="D54">
            <v>7697</v>
          </cell>
          <cell r="E54">
            <v>7799</v>
          </cell>
        </row>
        <row r="55">
          <cell r="C55">
            <v>1904</v>
          </cell>
          <cell r="D55">
            <v>2156</v>
          </cell>
          <cell r="E55">
            <v>2138</v>
          </cell>
        </row>
        <row r="56">
          <cell r="C56">
            <v>197</v>
          </cell>
          <cell r="D56">
            <v>223</v>
          </cell>
          <cell r="E56">
            <v>221</v>
          </cell>
        </row>
        <row r="57">
          <cell r="C57">
            <v>71</v>
          </cell>
          <cell r="D57">
            <v>71</v>
          </cell>
          <cell r="E57">
            <v>73</v>
          </cell>
        </row>
        <row r="58">
          <cell r="E58">
            <v>2</v>
          </cell>
        </row>
        <row r="61">
          <cell r="C61">
            <v>2172</v>
          </cell>
          <cell r="D61">
            <v>2450</v>
          </cell>
          <cell r="E61">
            <v>2434</v>
          </cell>
        </row>
        <row r="63">
          <cell r="C63">
            <v>8904</v>
          </cell>
          <cell r="D63">
            <v>10147</v>
          </cell>
          <cell r="E63">
            <v>10233</v>
          </cell>
        </row>
        <row r="68">
          <cell r="C68">
            <v>7</v>
          </cell>
          <cell r="D68">
            <v>6</v>
          </cell>
          <cell r="E68">
            <v>5</v>
          </cell>
        </row>
        <row r="70">
          <cell r="C70">
            <v>6</v>
          </cell>
          <cell r="D70">
            <v>4</v>
          </cell>
          <cell r="E70">
            <v>50</v>
          </cell>
        </row>
        <row r="74">
          <cell r="E74">
            <v>3</v>
          </cell>
        </row>
        <row r="76">
          <cell r="C76">
            <v>130</v>
          </cell>
          <cell r="D76">
            <v>95</v>
          </cell>
          <cell r="E76">
            <v>62</v>
          </cell>
        </row>
        <row r="77">
          <cell r="E77">
            <v>7</v>
          </cell>
        </row>
        <row r="79">
          <cell r="C79">
            <v>120</v>
          </cell>
          <cell r="D79">
            <v>109</v>
          </cell>
          <cell r="E79">
            <v>108</v>
          </cell>
        </row>
        <row r="80">
          <cell r="C80">
            <v>263</v>
          </cell>
          <cell r="D80">
            <v>214</v>
          </cell>
          <cell r="E80">
            <v>235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92">
          <cell r="C92">
            <v>110</v>
          </cell>
          <cell r="D92">
            <v>109</v>
          </cell>
          <cell r="E92">
            <v>108</v>
          </cell>
        </row>
        <row r="93">
          <cell r="C93">
            <v>15</v>
          </cell>
          <cell r="D93">
            <v>11</v>
          </cell>
        </row>
        <row r="96">
          <cell r="C96">
            <v>125</v>
          </cell>
          <cell r="D96">
            <v>120</v>
          </cell>
          <cell r="E96">
            <v>108</v>
          </cell>
        </row>
        <row r="98">
          <cell r="C98">
            <v>78</v>
          </cell>
          <cell r="D98">
            <v>66</v>
          </cell>
          <cell r="E98">
            <v>68</v>
          </cell>
        </row>
        <row r="101">
          <cell r="C101">
            <v>78</v>
          </cell>
          <cell r="D101">
            <v>66</v>
          </cell>
          <cell r="E101">
            <v>68</v>
          </cell>
        </row>
        <row r="102">
          <cell r="C102">
            <v>15</v>
          </cell>
          <cell r="D102">
            <v>13</v>
          </cell>
        </row>
        <row r="104">
          <cell r="E104">
            <v>2</v>
          </cell>
        </row>
        <row r="106">
          <cell r="C106">
            <v>15</v>
          </cell>
          <cell r="D106">
            <v>13</v>
          </cell>
          <cell r="E106">
            <v>2</v>
          </cell>
        </row>
        <row r="109">
          <cell r="C109">
            <v>481</v>
          </cell>
          <cell r="D109">
            <v>413</v>
          </cell>
          <cell r="E109">
            <v>413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C127">
            <v>481</v>
          </cell>
          <cell r="D127">
            <v>413</v>
          </cell>
          <cell r="E127">
            <v>413</v>
          </cell>
        </row>
        <row r="129">
          <cell r="C129">
            <v>9385</v>
          </cell>
          <cell r="D129">
            <v>10560</v>
          </cell>
          <cell r="E129">
            <v>10646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1 (3)"/>
      <sheetName val="Munka1 (2)"/>
      <sheetName val="Munka2"/>
      <sheetName val="Munka3"/>
    </sheetNames>
    <sheetDataSet>
      <sheetData sheetId="0">
        <row r="5">
          <cell r="C5">
            <v>3690</v>
          </cell>
          <cell r="D5">
            <v>3784</v>
          </cell>
          <cell r="E5">
            <v>3457</v>
          </cell>
        </row>
        <row r="8">
          <cell r="C8">
            <v>130</v>
          </cell>
          <cell r="D8">
            <v>130</v>
          </cell>
        </row>
        <row r="9">
          <cell r="E9">
            <v>99</v>
          </cell>
        </row>
        <row r="11">
          <cell r="C11">
            <v>3820</v>
          </cell>
          <cell r="D11">
            <v>3914</v>
          </cell>
          <cell r="E11">
            <v>3556</v>
          </cell>
        </row>
        <row r="13">
          <cell r="C13">
            <v>3820</v>
          </cell>
          <cell r="D13">
            <v>3914</v>
          </cell>
          <cell r="E13">
            <v>3556</v>
          </cell>
        </row>
        <row r="14">
          <cell r="E14">
            <v>291</v>
          </cell>
        </row>
        <row r="17">
          <cell r="E17">
            <v>18</v>
          </cell>
        </row>
        <row r="18">
          <cell r="C18">
            <v>0</v>
          </cell>
          <cell r="D18">
            <v>0</v>
          </cell>
          <cell r="E18">
            <v>309</v>
          </cell>
        </row>
        <row r="20">
          <cell r="C20">
            <v>0</v>
          </cell>
          <cell r="D20">
            <v>0</v>
          </cell>
          <cell r="E20">
            <v>309</v>
          </cell>
        </row>
        <row r="25">
          <cell r="C25">
            <v>71</v>
          </cell>
        </row>
        <row r="26">
          <cell r="C26">
            <v>50</v>
          </cell>
        </row>
        <row r="27">
          <cell r="C27">
            <v>121</v>
          </cell>
          <cell r="D27">
            <v>0</v>
          </cell>
          <cell r="E27">
            <v>0</v>
          </cell>
        </row>
        <row r="29">
          <cell r="C29">
            <v>121</v>
          </cell>
          <cell r="D29">
            <v>0</v>
          </cell>
          <cell r="E29">
            <v>0</v>
          </cell>
        </row>
        <row r="31">
          <cell r="E31">
            <v>124</v>
          </cell>
        </row>
        <row r="33">
          <cell r="C33">
            <v>108</v>
          </cell>
          <cell r="D33">
            <v>120</v>
          </cell>
          <cell r="E33">
            <v>117</v>
          </cell>
        </row>
        <row r="34">
          <cell r="C34">
            <v>34</v>
          </cell>
          <cell r="D34">
            <v>22</v>
          </cell>
          <cell r="E34">
            <v>58</v>
          </cell>
        </row>
        <row r="35">
          <cell r="C35">
            <v>142</v>
          </cell>
          <cell r="D35">
            <v>142</v>
          </cell>
          <cell r="E35">
            <v>299</v>
          </cell>
        </row>
        <row r="37">
          <cell r="C37">
            <v>142</v>
          </cell>
          <cell r="D37">
            <v>142</v>
          </cell>
          <cell r="E37">
            <v>299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263</v>
          </cell>
          <cell r="D44">
            <v>142</v>
          </cell>
          <cell r="E44">
            <v>608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263</v>
          </cell>
          <cell r="D46">
            <v>142</v>
          </cell>
          <cell r="E46">
            <v>608</v>
          </cell>
        </row>
        <row r="47">
          <cell r="C47">
            <v>597</v>
          </cell>
          <cell r="D47">
            <v>596</v>
          </cell>
          <cell r="E47">
            <v>669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597</v>
          </cell>
          <cell r="D53">
            <v>596</v>
          </cell>
          <cell r="E53">
            <v>669</v>
          </cell>
        </row>
        <row r="54">
          <cell r="C54">
            <v>4680</v>
          </cell>
          <cell r="D54">
            <v>4652</v>
          </cell>
          <cell r="E54">
            <v>4833</v>
          </cell>
        </row>
        <row r="55">
          <cell r="C55">
            <v>1281</v>
          </cell>
          <cell r="D55">
            <v>1319</v>
          </cell>
          <cell r="E55">
            <v>1183</v>
          </cell>
        </row>
        <row r="56">
          <cell r="C56">
            <v>133</v>
          </cell>
          <cell r="D56">
            <v>136</v>
          </cell>
          <cell r="E56">
            <v>208</v>
          </cell>
        </row>
        <row r="57">
          <cell r="C57">
            <v>51</v>
          </cell>
          <cell r="D57">
            <v>51</v>
          </cell>
          <cell r="E57">
            <v>56</v>
          </cell>
        </row>
        <row r="59">
          <cell r="E59">
            <v>1</v>
          </cell>
        </row>
        <row r="61">
          <cell r="C61">
            <v>1465</v>
          </cell>
          <cell r="D61">
            <v>1506</v>
          </cell>
          <cell r="E61">
            <v>1448</v>
          </cell>
        </row>
        <row r="63">
          <cell r="C63">
            <v>6145</v>
          </cell>
          <cell r="D63">
            <v>6158</v>
          </cell>
          <cell r="E63">
            <v>6281</v>
          </cell>
        </row>
        <row r="68">
          <cell r="C68">
            <v>45</v>
          </cell>
          <cell r="D68">
            <v>29</v>
          </cell>
          <cell r="E68">
            <v>23</v>
          </cell>
        </row>
        <row r="69">
          <cell r="C69">
            <v>41</v>
          </cell>
          <cell r="E69">
            <v>4</v>
          </cell>
        </row>
        <row r="70">
          <cell r="C70">
            <v>46</v>
          </cell>
          <cell r="D70">
            <v>34</v>
          </cell>
          <cell r="E70">
            <v>50</v>
          </cell>
        </row>
        <row r="71">
          <cell r="C71">
            <v>35</v>
          </cell>
          <cell r="D71">
            <v>22</v>
          </cell>
          <cell r="E71">
            <v>24</v>
          </cell>
        </row>
        <row r="73">
          <cell r="D73">
            <v>11</v>
          </cell>
        </row>
        <row r="77">
          <cell r="C77">
            <v>170</v>
          </cell>
          <cell r="D77">
            <v>110</v>
          </cell>
          <cell r="E77">
            <v>58</v>
          </cell>
        </row>
        <row r="78">
          <cell r="C78">
            <v>90</v>
          </cell>
          <cell r="D78">
            <v>90</v>
          </cell>
          <cell r="E78">
            <v>71</v>
          </cell>
        </row>
        <row r="79">
          <cell r="C79">
            <v>290</v>
          </cell>
          <cell r="D79">
            <v>33</v>
          </cell>
          <cell r="E79">
            <v>49</v>
          </cell>
        </row>
        <row r="80">
          <cell r="C80">
            <v>717</v>
          </cell>
          <cell r="D80">
            <v>329</v>
          </cell>
          <cell r="E80">
            <v>279</v>
          </cell>
        </row>
        <row r="81">
          <cell r="C81">
            <v>80</v>
          </cell>
          <cell r="D81">
            <v>53</v>
          </cell>
          <cell r="E81">
            <v>88</v>
          </cell>
        </row>
        <row r="82">
          <cell r="C82">
            <v>50</v>
          </cell>
          <cell r="D82">
            <v>73</v>
          </cell>
        </row>
        <row r="84">
          <cell r="C84">
            <v>130</v>
          </cell>
          <cell r="D84">
            <v>126</v>
          </cell>
          <cell r="E84">
            <v>88</v>
          </cell>
        </row>
        <row r="88">
          <cell r="C88">
            <v>200</v>
          </cell>
          <cell r="D88">
            <v>358</v>
          </cell>
          <cell r="E88">
            <v>484</v>
          </cell>
        </row>
        <row r="89">
          <cell r="C89">
            <v>250</v>
          </cell>
          <cell r="D89">
            <v>85</v>
          </cell>
          <cell r="E89">
            <v>178</v>
          </cell>
        </row>
        <row r="91">
          <cell r="C91">
            <v>80</v>
          </cell>
          <cell r="D91">
            <v>9</v>
          </cell>
          <cell r="E91">
            <v>21</v>
          </cell>
        </row>
        <row r="92">
          <cell r="C92">
            <v>100</v>
          </cell>
          <cell r="D92">
            <v>73</v>
          </cell>
          <cell r="E92">
            <v>13</v>
          </cell>
        </row>
        <row r="93">
          <cell r="E93">
            <v>78</v>
          </cell>
        </row>
        <row r="95">
          <cell r="D95">
            <v>831</v>
          </cell>
          <cell r="E95">
            <v>124</v>
          </cell>
        </row>
        <row r="96">
          <cell r="C96">
            <v>630</v>
          </cell>
          <cell r="D96">
            <v>1356</v>
          </cell>
          <cell r="E96">
            <v>898</v>
          </cell>
        </row>
        <row r="98">
          <cell r="C98">
            <v>290</v>
          </cell>
          <cell r="D98">
            <v>297</v>
          </cell>
          <cell r="E98">
            <v>217</v>
          </cell>
        </row>
        <row r="101">
          <cell r="C101">
            <v>290</v>
          </cell>
          <cell r="D101">
            <v>297</v>
          </cell>
          <cell r="E101">
            <v>217</v>
          </cell>
        </row>
        <row r="102">
          <cell r="C102">
            <v>240</v>
          </cell>
          <cell r="D102">
            <v>176</v>
          </cell>
          <cell r="E102">
            <v>209</v>
          </cell>
        </row>
        <row r="104">
          <cell r="C104">
            <v>20</v>
          </cell>
          <cell r="D104">
            <v>15</v>
          </cell>
          <cell r="E104">
            <v>15</v>
          </cell>
        </row>
        <row r="106">
          <cell r="C106">
            <v>260</v>
          </cell>
          <cell r="D106">
            <v>191</v>
          </cell>
          <cell r="E106">
            <v>224</v>
          </cell>
        </row>
        <row r="108">
          <cell r="C108">
            <v>20</v>
          </cell>
          <cell r="D108">
            <v>29</v>
          </cell>
          <cell r="E108">
            <v>102</v>
          </cell>
        </row>
        <row r="109">
          <cell r="C109">
            <v>2047</v>
          </cell>
          <cell r="D109">
            <v>2328</v>
          </cell>
          <cell r="E109">
            <v>1808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18">
          <cell r="D118">
            <v>12</v>
          </cell>
          <cell r="E118">
            <v>1</v>
          </cell>
        </row>
        <row r="120">
          <cell r="C120">
            <v>21</v>
          </cell>
          <cell r="D120">
            <v>15</v>
          </cell>
          <cell r="E120">
            <v>17</v>
          </cell>
        </row>
        <row r="121">
          <cell r="C121">
            <v>21</v>
          </cell>
          <cell r="D121">
            <v>27</v>
          </cell>
          <cell r="E121">
            <v>18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6">
          <cell r="C126">
            <v>21</v>
          </cell>
          <cell r="D126">
            <v>27</v>
          </cell>
          <cell r="E126">
            <v>18</v>
          </cell>
        </row>
        <row r="127">
          <cell r="C127">
            <v>2068</v>
          </cell>
          <cell r="D127">
            <v>2355</v>
          </cell>
          <cell r="E127">
            <v>1826</v>
          </cell>
        </row>
        <row r="129">
          <cell r="C129">
            <v>8213</v>
          </cell>
          <cell r="D129">
            <v>8513</v>
          </cell>
          <cell r="E129">
            <v>8107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11">
          <cell r="C11">
            <v>0</v>
          </cell>
          <cell r="D11">
            <v>0</v>
          </cell>
          <cell r="E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93">
          <cell r="C93">
            <v>100</v>
          </cell>
        </row>
        <row r="96">
          <cell r="C96">
            <v>100</v>
          </cell>
          <cell r="D96">
            <v>0</v>
          </cell>
          <cell r="E96">
            <v>0</v>
          </cell>
        </row>
        <row r="97">
          <cell r="C97">
            <v>1580</v>
          </cell>
          <cell r="D97">
            <v>1431</v>
          </cell>
          <cell r="E97">
            <v>1431</v>
          </cell>
        </row>
        <row r="98">
          <cell r="C98">
            <v>182</v>
          </cell>
          <cell r="D98">
            <v>191</v>
          </cell>
          <cell r="E98">
            <v>147</v>
          </cell>
        </row>
        <row r="101">
          <cell r="C101">
            <v>182</v>
          </cell>
          <cell r="D101">
            <v>191</v>
          </cell>
          <cell r="E101">
            <v>147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9">
          <cell r="C109">
            <v>1862</v>
          </cell>
          <cell r="D109">
            <v>1622</v>
          </cell>
          <cell r="E109">
            <v>1578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C127">
            <v>1862</v>
          </cell>
          <cell r="D127">
            <v>1622</v>
          </cell>
          <cell r="E127">
            <v>1578</v>
          </cell>
        </row>
        <row r="129">
          <cell r="C129">
            <v>1862</v>
          </cell>
          <cell r="D129">
            <v>1622</v>
          </cell>
          <cell r="E129">
            <v>1578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5">
          <cell r="C5">
            <v>1052</v>
          </cell>
          <cell r="D5">
            <v>1092</v>
          </cell>
          <cell r="E5">
            <v>1092</v>
          </cell>
        </row>
        <row r="11">
          <cell r="C11">
            <v>1052</v>
          </cell>
          <cell r="D11">
            <v>1092</v>
          </cell>
          <cell r="E11">
            <v>1092</v>
          </cell>
        </row>
        <row r="13">
          <cell r="C13">
            <v>1052</v>
          </cell>
          <cell r="D13">
            <v>1092</v>
          </cell>
          <cell r="E13">
            <v>1092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6">
          <cell r="E26">
            <v>21</v>
          </cell>
        </row>
        <row r="27">
          <cell r="C27">
            <v>0</v>
          </cell>
          <cell r="D27">
            <v>0</v>
          </cell>
          <cell r="E27">
            <v>21</v>
          </cell>
        </row>
        <row r="29">
          <cell r="C29">
            <v>0</v>
          </cell>
          <cell r="D29">
            <v>0</v>
          </cell>
          <cell r="E29">
            <v>21</v>
          </cell>
        </row>
        <row r="31">
          <cell r="E31">
            <v>14</v>
          </cell>
        </row>
        <row r="33">
          <cell r="C33">
            <v>54</v>
          </cell>
          <cell r="D33">
            <v>60</v>
          </cell>
          <cell r="E33">
            <v>45</v>
          </cell>
        </row>
        <row r="34">
          <cell r="C34">
            <v>32</v>
          </cell>
          <cell r="D34">
            <v>0</v>
          </cell>
          <cell r="E34">
            <v>55</v>
          </cell>
        </row>
        <row r="35">
          <cell r="C35">
            <v>86</v>
          </cell>
          <cell r="D35">
            <v>60</v>
          </cell>
          <cell r="E35">
            <v>114</v>
          </cell>
        </row>
        <row r="37">
          <cell r="C37">
            <v>86</v>
          </cell>
          <cell r="D37">
            <v>60</v>
          </cell>
          <cell r="E37">
            <v>114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86</v>
          </cell>
          <cell r="D44">
            <v>60</v>
          </cell>
          <cell r="E44">
            <v>135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86</v>
          </cell>
          <cell r="D46">
            <v>60</v>
          </cell>
          <cell r="E46">
            <v>135</v>
          </cell>
        </row>
        <row r="47">
          <cell r="E47">
            <v>36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36</v>
          </cell>
        </row>
        <row r="54">
          <cell r="C54">
            <v>1138</v>
          </cell>
          <cell r="D54">
            <v>1152</v>
          </cell>
          <cell r="E54">
            <v>1263</v>
          </cell>
        </row>
        <row r="55">
          <cell r="C55">
            <v>305</v>
          </cell>
          <cell r="D55">
            <v>316</v>
          </cell>
          <cell r="E55">
            <v>312</v>
          </cell>
        </row>
        <row r="56">
          <cell r="C56">
            <v>32</v>
          </cell>
          <cell r="D56">
            <v>32</v>
          </cell>
          <cell r="E56">
            <v>34</v>
          </cell>
        </row>
        <row r="57">
          <cell r="C57">
            <v>26</v>
          </cell>
          <cell r="D57">
            <v>25</v>
          </cell>
          <cell r="E57">
            <v>21</v>
          </cell>
        </row>
        <row r="61">
          <cell r="C61">
            <v>363</v>
          </cell>
          <cell r="D61">
            <v>373</v>
          </cell>
          <cell r="E61">
            <v>367</v>
          </cell>
        </row>
        <row r="63">
          <cell r="C63">
            <v>1501</v>
          </cell>
          <cell r="D63">
            <v>1525</v>
          </cell>
          <cell r="E63">
            <v>1630</v>
          </cell>
        </row>
        <row r="69">
          <cell r="C69">
            <v>16</v>
          </cell>
          <cell r="D69">
            <v>9</v>
          </cell>
        </row>
        <row r="70">
          <cell r="C70">
            <v>7</v>
          </cell>
          <cell r="D70">
            <v>4</v>
          </cell>
          <cell r="E70">
            <v>7</v>
          </cell>
        </row>
        <row r="71">
          <cell r="D71">
            <v>22</v>
          </cell>
        </row>
        <row r="76">
          <cell r="C76">
            <v>50</v>
          </cell>
          <cell r="D76">
            <v>17</v>
          </cell>
        </row>
        <row r="77">
          <cell r="D77">
            <v>14</v>
          </cell>
          <cell r="E77">
            <v>18</v>
          </cell>
        </row>
        <row r="78">
          <cell r="C78">
            <v>45</v>
          </cell>
          <cell r="D78">
            <v>25</v>
          </cell>
          <cell r="E78">
            <v>50</v>
          </cell>
        </row>
        <row r="79">
          <cell r="C79">
            <v>4</v>
          </cell>
          <cell r="D79">
            <v>2</v>
          </cell>
          <cell r="E79">
            <v>14</v>
          </cell>
        </row>
        <row r="80">
          <cell r="C80">
            <v>122</v>
          </cell>
          <cell r="D80">
            <v>93</v>
          </cell>
          <cell r="E80">
            <v>89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96">
          <cell r="C96">
            <v>0</v>
          </cell>
          <cell r="D96">
            <v>0</v>
          </cell>
          <cell r="E96">
            <v>0</v>
          </cell>
        </row>
        <row r="98">
          <cell r="C98">
            <v>27</v>
          </cell>
          <cell r="D98">
            <v>22</v>
          </cell>
          <cell r="E98">
            <v>18</v>
          </cell>
        </row>
        <row r="101">
          <cell r="C101">
            <v>27</v>
          </cell>
          <cell r="D101">
            <v>22</v>
          </cell>
          <cell r="E101">
            <v>18</v>
          </cell>
        </row>
        <row r="102">
          <cell r="C102">
            <v>132</v>
          </cell>
          <cell r="D102">
            <v>110</v>
          </cell>
          <cell r="E102">
            <v>128</v>
          </cell>
        </row>
        <row r="106">
          <cell r="C106">
            <v>132</v>
          </cell>
          <cell r="D106">
            <v>110</v>
          </cell>
          <cell r="E106">
            <v>128</v>
          </cell>
        </row>
        <row r="108">
          <cell r="D108">
            <v>24</v>
          </cell>
          <cell r="E108">
            <v>14</v>
          </cell>
        </row>
        <row r="109">
          <cell r="C109">
            <v>281</v>
          </cell>
          <cell r="D109">
            <v>249</v>
          </cell>
          <cell r="E109">
            <v>249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C127">
            <v>281</v>
          </cell>
          <cell r="D127">
            <v>249</v>
          </cell>
          <cell r="E127">
            <v>249</v>
          </cell>
        </row>
        <row r="129">
          <cell r="C129">
            <v>1782</v>
          </cell>
          <cell r="D129">
            <v>1774</v>
          </cell>
          <cell r="E129">
            <v>1879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5">
          <cell r="C5">
            <v>1437</v>
          </cell>
          <cell r="D5">
            <v>1447</v>
          </cell>
          <cell r="E5">
            <v>1401</v>
          </cell>
        </row>
        <row r="11">
          <cell r="C11">
            <v>1437</v>
          </cell>
          <cell r="D11">
            <v>1447</v>
          </cell>
          <cell r="E11">
            <v>1401</v>
          </cell>
        </row>
        <row r="13">
          <cell r="C13">
            <v>1437</v>
          </cell>
          <cell r="D13">
            <v>1447</v>
          </cell>
          <cell r="E13">
            <v>1401</v>
          </cell>
        </row>
        <row r="16">
          <cell r="E16">
            <v>10</v>
          </cell>
        </row>
        <row r="18">
          <cell r="C18">
            <v>0</v>
          </cell>
          <cell r="D18">
            <v>0</v>
          </cell>
          <cell r="E18">
            <v>10</v>
          </cell>
        </row>
        <row r="20">
          <cell r="C20">
            <v>0</v>
          </cell>
          <cell r="D20">
            <v>0</v>
          </cell>
          <cell r="E20">
            <v>10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2">
          <cell r="E32">
            <v>4</v>
          </cell>
        </row>
        <row r="33">
          <cell r="C33">
            <v>54</v>
          </cell>
          <cell r="D33">
            <v>60</v>
          </cell>
          <cell r="E33">
            <v>27</v>
          </cell>
        </row>
        <row r="34">
          <cell r="C34">
            <v>2</v>
          </cell>
          <cell r="D34">
            <v>0</v>
          </cell>
          <cell r="E34">
            <v>10</v>
          </cell>
        </row>
        <row r="35">
          <cell r="C35">
            <v>56</v>
          </cell>
          <cell r="D35">
            <v>60</v>
          </cell>
          <cell r="E35">
            <v>41</v>
          </cell>
        </row>
        <row r="36">
          <cell r="E36">
            <v>2</v>
          </cell>
        </row>
        <row r="37">
          <cell r="C37">
            <v>56</v>
          </cell>
          <cell r="D37">
            <v>60</v>
          </cell>
          <cell r="E37">
            <v>43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56</v>
          </cell>
          <cell r="D44">
            <v>60</v>
          </cell>
          <cell r="E44">
            <v>51</v>
          </cell>
        </row>
        <row r="45">
          <cell r="C45">
            <v>0</v>
          </cell>
          <cell r="D45">
            <v>0</v>
          </cell>
          <cell r="E45">
            <v>2</v>
          </cell>
        </row>
        <row r="46">
          <cell r="C46">
            <v>56</v>
          </cell>
          <cell r="D46">
            <v>60</v>
          </cell>
          <cell r="E46">
            <v>53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1493</v>
          </cell>
          <cell r="D54">
            <v>1507</v>
          </cell>
          <cell r="E54">
            <v>1454</v>
          </cell>
        </row>
        <row r="55">
          <cell r="C55">
            <v>417</v>
          </cell>
          <cell r="D55">
            <v>419</v>
          </cell>
          <cell r="E55">
            <v>492</v>
          </cell>
        </row>
        <row r="56">
          <cell r="C56">
            <v>44</v>
          </cell>
          <cell r="D56">
            <v>43</v>
          </cell>
          <cell r="E56">
            <v>28</v>
          </cell>
        </row>
        <row r="57">
          <cell r="C57">
            <v>26</v>
          </cell>
          <cell r="D57">
            <v>25</v>
          </cell>
          <cell r="E57">
            <v>18</v>
          </cell>
        </row>
        <row r="61">
          <cell r="C61">
            <v>487</v>
          </cell>
          <cell r="D61">
            <v>487</v>
          </cell>
          <cell r="E61">
            <v>538</v>
          </cell>
        </row>
        <row r="63">
          <cell r="C63">
            <v>1980</v>
          </cell>
          <cell r="D63">
            <v>1994</v>
          </cell>
          <cell r="E63">
            <v>1992</v>
          </cell>
        </row>
        <row r="78">
          <cell r="C78">
            <v>45</v>
          </cell>
          <cell r="D78">
            <v>45</v>
          </cell>
        </row>
        <row r="80">
          <cell r="C80">
            <v>45</v>
          </cell>
          <cell r="D80">
            <v>45</v>
          </cell>
          <cell r="E80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9">
          <cell r="C89">
            <v>100</v>
          </cell>
          <cell r="D89">
            <v>110</v>
          </cell>
          <cell r="E89">
            <v>89</v>
          </cell>
        </row>
        <row r="91">
          <cell r="C91">
            <v>10</v>
          </cell>
          <cell r="D91">
            <v>10</v>
          </cell>
          <cell r="E91">
            <v>3</v>
          </cell>
        </row>
        <row r="92">
          <cell r="C92">
            <v>10</v>
          </cell>
        </row>
        <row r="93">
          <cell r="E93">
            <v>11</v>
          </cell>
        </row>
        <row r="96">
          <cell r="C96">
            <v>120</v>
          </cell>
          <cell r="D96">
            <v>120</v>
          </cell>
          <cell r="E96">
            <v>103</v>
          </cell>
        </row>
        <row r="97">
          <cell r="C97">
            <v>6268.8</v>
          </cell>
          <cell r="D97">
            <v>6978</v>
          </cell>
          <cell r="E97">
            <v>6826</v>
          </cell>
        </row>
        <row r="98">
          <cell r="C98">
            <v>1600</v>
          </cell>
          <cell r="D98">
            <v>1500</v>
          </cell>
          <cell r="E98">
            <v>1412</v>
          </cell>
        </row>
        <row r="101">
          <cell r="C101">
            <v>1600</v>
          </cell>
          <cell r="D101">
            <v>1500</v>
          </cell>
          <cell r="E101">
            <v>1412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9">
          <cell r="C109">
            <v>8033.8</v>
          </cell>
          <cell r="D109">
            <v>8643</v>
          </cell>
          <cell r="E109">
            <v>8341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C127">
            <v>8033.8</v>
          </cell>
          <cell r="D127">
            <v>8643</v>
          </cell>
          <cell r="E127">
            <v>8341</v>
          </cell>
        </row>
        <row r="129">
          <cell r="C129">
            <v>10013.8</v>
          </cell>
          <cell r="D129">
            <v>10637</v>
          </cell>
          <cell r="E129">
            <v>10333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5">
          <cell r="E5">
            <v>22</v>
          </cell>
        </row>
        <row r="9">
          <cell r="E9">
            <v>1</v>
          </cell>
        </row>
        <row r="11">
          <cell r="C11">
            <v>0</v>
          </cell>
          <cell r="D11">
            <v>0</v>
          </cell>
          <cell r="E11">
            <v>23</v>
          </cell>
        </row>
        <row r="12">
          <cell r="C12">
            <v>293</v>
          </cell>
        </row>
        <row r="13">
          <cell r="C13">
            <v>293</v>
          </cell>
          <cell r="D13">
            <v>0</v>
          </cell>
          <cell r="E13">
            <v>23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3">
          <cell r="C33">
            <v>54</v>
          </cell>
          <cell r="D33">
            <v>60</v>
          </cell>
          <cell r="E33">
            <v>45</v>
          </cell>
        </row>
        <row r="34">
          <cell r="C34">
            <v>2</v>
          </cell>
          <cell r="D34">
            <v>10</v>
          </cell>
        </row>
        <row r="35">
          <cell r="C35">
            <v>56</v>
          </cell>
          <cell r="D35">
            <v>70</v>
          </cell>
          <cell r="E35">
            <v>45</v>
          </cell>
        </row>
        <row r="37">
          <cell r="C37">
            <v>56</v>
          </cell>
          <cell r="D37">
            <v>70</v>
          </cell>
          <cell r="E37">
            <v>45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56</v>
          </cell>
          <cell r="D44">
            <v>70</v>
          </cell>
          <cell r="E44">
            <v>45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56</v>
          </cell>
          <cell r="D46">
            <v>70</v>
          </cell>
          <cell r="E46">
            <v>45</v>
          </cell>
        </row>
        <row r="47">
          <cell r="D47">
            <v>305</v>
          </cell>
          <cell r="E47">
            <v>299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305</v>
          </cell>
          <cell r="E53">
            <v>299</v>
          </cell>
        </row>
        <row r="54">
          <cell r="C54">
            <v>349</v>
          </cell>
          <cell r="D54">
            <v>375</v>
          </cell>
          <cell r="E54">
            <v>367</v>
          </cell>
        </row>
        <row r="55">
          <cell r="C55">
            <v>85</v>
          </cell>
          <cell r="D55">
            <v>88</v>
          </cell>
          <cell r="E55">
            <v>86</v>
          </cell>
        </row>
        <row r="56">
          <cell r="C56">
            <v>9</v>
          </cell>
          <cell r="D56">
            <v>9</v>
          </cell>
          <cell r="E56">
            <v>9</v>
          </cell>
        </row>
        <row r="61">
          <cell r="C61">
            <v>94</v>
          </cell>
          <cell r="D61">
            <v>97</v>
          </cell>
          <cell r="E61">
            <v>95</v>
          </cell>
        </row>
        <row r="63">
          <cell r="C63">
            <v>443</v>
          </cell>
          <cell r="D63">
            <v>472</v>
          </cell>
          <cell r="E63">
            <v>462</v>
          </cell>
        </row>
        <row r="70">
          <cell r="E70">
            <v>2</v>
          </cell>
        </row>
        <row r="71">
          <cell r="C71">
            <v>886</v>
          </cell>
          <cell r="D71">
            <v>886</v>
          </cell>
          <cell r="E71">
            <v>878</v>
          </cell>
        </row>
        <row r="72">
          <cell r="C72">
            <v>40</v>
          </cell>
          <cell r="D72">
            <v>40</v>
          </cell>
          <cell r="E72">
            <v>51</v>
          </cell>
        </row>
        <row r="73">
          <cell r="E73">
            <v>16</v>
          </cell>
        </row>
        <row r="76">
          <cell r="E76">
            <v>5</v>
          </cell>
        </row>
        <row r="80">
          <cell r="C80">
            <v>926</v>
          </cell>
          <cell r="D80">
            <v>926</v>
          </cell>
          <cell r="E80">
            <v>952</v>
          </cell>
        </row>
        <row r="81">
          <cell r="C81">
            <v>27</v>
          </cell>
          <cell r="D81">
            <v>27</v>
          </cell>
          <cell r="E81">
            <v>28</v>
          </cell>
        </row>
        <row r="84">
          <cell r="C84">
            <v>27</v>
          </cell>
          <cell r="D84">
            <v>27</v>
          </cell>
          <cell r="E84">
            <v>28</v>
          </cell>
        </row>
        <row r="93">
          <cell r="E93">
            <v>9</v>
          </cell>
        </row>
        <row r="96">
          <cell r="C96">
            <v>0</v>
          </cell>
          <cell r="D96">
            <v>0</v>
          </cell>
          <cell r="E96">
            <v>9</v>
          </cell>
        </row>
        <row r="98">
          <cell r="C98">
            <v>46</v>
          </cell>
          <cell r="D98">
            <v>46</v>
          </cell>
          <cell r="E98">
            <v>63</v>
          </cell>
        </row>
        <row r="101">
          <cell r="C101">
            <v>46</v>
          </cell>
          <cell r="D101">
            <v>46</v>
          </cell>
          <cell r="E101">
            <v>63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9">
          <cell r="C109">
            <v>999</v>
          </cell>
          <cell r="D109">
            <v>999</v>
          </cell>
          <cell r="E109">
            <v>1052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18">
          <cell r="E118">
            <v>1</v>
          </cell>
        </row>
        <row r="121">
          <cell r="C121">
            <v>0</v>
          </cell>
          <cell r="D121">
            <v>0</v>
          </cell>
          <cell r="E121">
            <v>1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6">
          <cell r="C126">
            <v>0</v>
          </cell>
          <cell r="D126">
            <v>0</v>
          </cell>
          <cell r="E126">
            <v>1</v>
          </cell>
        </row>
        <row r="127">
          <cell r="C127">
            <v>999</v>
          </cell>
          <cell r="D127">
            <v>999</v>
          </cell>
          <cell r="E127">
            <v>1053</v>
          </cell>
        </row>
        <row r="129">
          <cell r="C129">
            <v>1442</v>
          </cell>
          <cell r="D129">
            <v>1471</v>
          </cell>
          <cell r="E129">
            <v>1515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11">
          <cell r="C11">
            <v>0</v>
          </cell>
          <cell r="D11">
            <v>0</v>
          </cell>
          <cell r="E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70">
          <cell r="E70">
            <v>79</v>
          </cell>
        </row>
        <row r="71">
          <cell r="E71">
            <v>32</v>
          </cell>
        </row>
        <row r="72">
          <cell r="E72">
            <v>5</v>
          </cell>
        </row>
        <row r="73">
          <cell r="E73">
            <v>30</v>
          </cell>
        </row>
        <row r="75">
          <cell r="E75">
            <v>2</v>
          </cell>
        </row>
        <row r="76">
          <cell r="E76">
            <v>37</v>
          </cell>
        </row>
        <row r="77">
          <cell r="E77">
            <v>72</v>
          </cell>
        </row>
        <row r="79">
          <cell r="E79">
            <v>340</v>
          </cell>
        </row>
        <row r="80">
          <cell r="C80">
            <v>0</v>
          </cell>
          <cell r="D80">
            <v>0</v>
          </cell>
          <cell r="E80">
            <v>597</v>
          </cell>
        </row>
        <row r="81">
          <cell r="D81">
            <v>100</v>
          </cell>
          <cell r="E81">
            <v>93</v>
          </cell>
        </row>
        <row r="83">
          <cell r="E83">
            <v>12</v>
          </cell>
        </row>
        <row r="84">
          <cell r="C84">
            <v>0</v>
          </cell>
          <cell r="D84">
            <v>100</v>
          </cell>
          <cell r="E84">
            <v>105</v>
          </cell>
        </row>
        <row r="87">
          <cell r="E87">
            <v>115</v>
          </cell>
        </row>
        <row r="89">
          <cell r="E89">
            <v>14</v>
          </cell>
        </row>
        <row r="92">
          <cell r="E92">
            <v>4</v>
          </cell>
        </row>
        <row r="93">
          <cell r="E93">
            <v>1596</v>
          </cell>
        </row>
        <row r="96">
          <cell r="C96">
            <v>0</v>
          </cell>
          <cell r="D96">
            <v>0</v>
          </cell>
          <cell r="E96">
            <v>1729</v>
          </cell>
        </row>
        <row r="97">
          <cell r="C97">
            <v>0</v>
          </cell>
          <cell r="D97">
            <v>0</v>
          </cell>
        </row>
        <row r="98">
          <cell r="C98">
            <v>324</v>
          </cell>
          <cell r="D98">
            <v>392</v>
          </cell>
          <cell r="E98">
            <v>807</v>
          </cell>
        </row>
        <row r="101">
          <cell r="C101">
            <v>324</v>
          </cell>
          <cell r="D101">
            <v>392</v>
          </cell>
          <cell r="E101">
            <v>807</v>
          </cell>
        </row>
        <row r="104">
          <cell r="C104">
            <v>1600</v>
          </cell>
          <cell r="E104">
            <v>772</v>
          </cell>
        </row>
        <row r="106">
          <cell r="C106">
            <v>1600</v>
          </cell>
          <cell r="D106">
            <v>0</v>
          </cell>
          <cell r="E106">
            <v>772</v>
          </cell>
        </row>
        <row r="107">
          <cell r="E107">
            <v>217</v>
          </cell>
        </row>
        <row r="108">
          <cell r="C108">
            <v>1620</v>
          </cell>
          <cell r="D108">
            <v>1958</v>
          </cell>
          <cell r="E108">
            <v>1862</v>
          </cell>
        </row>
        <row r="109">
          <cell r="C109">
            <v>3544</v>
          </cell>
          <cell r="D109">
            <v>2450</v>
          </cell>
          <cell r="E109">
            <v>6089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20">
          <cell r="E120">
            <v>71</v>
          </cell>
        </row>
        <row r="121">
          <cell r="C121">
            <v>0</v>
          </cell>
          <cell r="D121">
            <v>0</v>
          </cell>
          <cell r="E121">
            <v>71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6">
          <cell r="C126">
            <v>0</v>
          </cell>
          <cell r="D126">
            <v>0</v>
          </cell>
          <cell r="E126">
            <v>71</v>
          </cell>
        </row>
        <row r="127">
          <cell r="C127">
            <v>3544</v>
          </cell>
          <cell r="D127">
            <v>2450</v>
          </cell>
          <cell r="E127">
            <v>6160</v>
          </cell>
        </row>
        <row r="129">
          <cell r="C129">
            <v>3544</v>
          </cell>
          <cell r="D129">
            <v>2450</v>
          </cell>
          <cell r="E129">
            <v>6160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1 (2)"/>
      <sheetName val="Munka2"/>
      <sheetName val="Munka3"/>
    </sheetNames>
    <sheetDataSet>
      <sheetData sheetId="0">
        <row r="77">
          <cell r="C77">
            <v>200</v>
          </cell>
          <cell r="D77">
            <v>175</v>
          </cell>
          <cell r="E77">
            <v>698</v>
          </cell>
        </row>
        <row r="79">
          <cell r="C79">
            <v>50</v>
          </cell>
        </row>
        <row r="80">
          <cell r="C80">
            <v>250</v>
          </cell>
          <cell r="D80">
            <v>175</v>
          </cell>
          <cell r="E80">
            <v>698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92">
          <cell r="C92">
            <v>550</v>
          </cell>
          <cell r="D92">
            <v>625</v>
          </cell>
          <cell r="E92">
            <v>2500</v>
          </cell>
        </row>
        <row r="96">
          <cell r="C96">
            <v>550</v>
          </cell>
          <cell r="D96">
            <v>625</v>
          </cell>
          <cell r="E96">
            <v>2500</v>
          </cell>
        </row>
        <row r="98">
          <cell r="C98">
            <v>160</v>
          </cell>
          <cell r="D98">
            <v>160</v>
          </cell>
          <cell r="E98">
            <v>566</v>
          </cell>
        </row>
        <row r="101">
          <cell r="C101">
            <v>160</v>
          </cell>
          <cell r="D101">
            <v>160</v>
          </cell>
          <cell r="E101">
            <v>566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9">
          <cell r="C109">
            <v>960</v>
          </cell>
          <cell r="D109">
            <v>960</v>
          </cell>
          <cell r="E109">
            <v>3764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C127">
            <v>960</v>
          </cell>
          <cell r="D127">
            <v>960</v>
          </cell>
          <cell r="E127">
            <v>3764</v>
          </cell>
        </row>
        <row r="129">
          <cell r="C129">
            <v>960</v>
          </cell>
          <cell r="D129">
            <v>960</v>
          </cell>
          <cell r="E129">
            <v>3764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11">
          <cell r="C11">
            <v>0</v>
          </cell>
          <cell r="D11">
            <v>0</v>
          </cell>
          <cell r="E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8758</v>
          </cell>
          <cell r="D85">
            <v>6639</v>
          </cell>
          <cell r="E85">
            <v>6702</v>
          </cell>
        </row>
        <row r="96">
          <cell r="C96">
            <v>8758</v>
          </cell>
          <cell r="D96">
            <v>6639</v>
          </cell>
          <cell r="E96">
            <v>6702</v>
          </cell>
        </row>
        <row r="98">
          <cell r="C98">
            <v>1188</v>
          </cell>
          <cell r="D98">
            <v>1328</v>
          </cell>
          <cell r="E98">
            <v>1170</v>
          </cell>
        </row>
        <row r="101">
          <cell r="C101">
            <v>1188</v>
          </cell>
          <cell r="D101">
            <v>1328</v>
          </cell>
          <cell r="E101">
            <v>1170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9">
          <cell r="C109">
            <v>9946</v>
          </cell>
          <cell r="D109">
            <v>7967</v>
          </cell>
          <cell r="E109">
            <v>7872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C127">
            <v>9946</v>
          </cell>
          <cell r="D127">
            <v>7967</v>
          </cell>
          <cell r="E127">
            <v>7872</v>
          </cell>
        </row>
        <row r="129">
          <cell r="C129">
            <v>9946</v>
          </cell>
          <cell r="D129">
            <v>7967</v>
          </cell>
          <cell r="E129">
            <v>7872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80">
          <cell r="C80">
            <v>0</v>
          </cell>
          <cell r="D80">
            <v>0</v>
          </cell>
          <cell r="E80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8">
          <cell r="C88">
            <v>3800</v>
          </cell>
          <cell r="E88">
            <v>5263</v>
          </cell>
        </row>
        <row r="89">
          <cell r="C89">
            <v>2700</v>
          </cell>
          <cell r="E89">
            <v>2926</v>
          </cell>
        </row>
        <row r="91">
          <cell r="C91">
            <v>900</v>
          </cell>
          <cell r="E91">
            <v>710</v>
          </cell>
        </row>
        <row r="96">
          <cell r="C96">
            <v>7400</v>
          </cell>
          <cell r="D96">
            <v>0</v>
          </cell>
          <cell r="E96">
            <v>8899</v>
          </cell>
        </row>
        <row r="98">
          <cell r="C98">
            <v>1297</v>
          </cell>
          <cell r="E98">
            <v>1568</v>
          </cell>
        </row>
        <row r="101">
          <cell r="C101">
            <v>1297</v>
          </cell>
          <cell r="D101">
            <v>0</v>
          </cell>
          <cell r="E101">
            <v>1568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9">
          <cell r="C109">
            <v>8697</v>
          </cell>
          <cell r="D109">
            <v>0</v>
          </cell>
          <cell r="E109">
            <v>10467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C127">
            <v>8697</v>
          </cell>
          <cell r="D127">
            <v>0</v>
          </cell>
          <cell r="E127">
            <v>10467</v>
          </cell>
        </row>
        <row r="129">
          <cell r="C129">
            <v>8697</v>
          </cell>
          <cell r="D129">
            <v>0</v>
          </cell>
          <cell r="E129">
            <v>10467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12">
          <cell r="C12">
            <v>230</v>
          </cell>
          <cell r="D12">
            <v>217</v>
          </cell>
        </row>
        <row r="13">
          <cell r="C13">
            <v>1750</v>
          </cell>
          <cell r="D13">
            <v>2325</v>
          </cell>
        </row>
        <row r="14">
          <cell r="C14">
            <v>100</v>
          </cell>
          <cell r="D14">
            <v>0</v>
          </cell>
        </row>
        <row r="21">
          <cell r="C21">
            <v>500</v>
          </cell>
          <cell r="D21">
            <v>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11">
          <cell r="C11">
            <v>0</v>
          </cell>
          <cell r="D11">
            <v>0</v>
          </cell>
          <cell r="E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5119</v>
          </cell>
          <cell r="D85">
            <v>5004</v>
          </cell>
          <cell r="E85">
            <v>6380</v>
          </cell>
        </row>
        <row r="96">
          <cell r="C96">
            <v>5119</v>
          </cell>
          <cell r="D96">
            <v>5004</v>
          </cell>
          <cell r="E96">
            <v>6380</v>
          </cell>
        </row>
        <row r="98">
          <cell r="C98">
            <v>600</v>
          </cell>
          <cell r="D98">
            <v>1001</v>
          </cell>
          <cell r="E98">
            <v>1132</v>
          </cell>
        </row>
        <row r="101">
          <cell r="C101">
            <v>600</v>
          </cell>
          <cell r="D101">
            <v>1001</v>
          </cell>
          <cell r="E101">
            <v>1132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9">
          <cell r="C109">
            <v>5719</v>
          </cell>
          <cell r="D109">
            <v>6005</v>
          </cell>
          <cell r="E109">
            <v>7512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C127">
            <v>5719</v>
          </cell>
          <cell r="D127">
            <v>6005</v>
          </cell>
          <cell r="E127">
            <v>7512</v>
          </cell>
        </row>
        <row r="129">
          <cell r="C129">
            <v>5719</v>
          </cell>
          <cell r="D129">
            <v>6005</v>
          </cell>
          <cell r="E129">
            <v>7512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1 (3)"/>
      <sheetName val="Munka1 (2)"/>
      <sheetName val="Munka2"/>
      <sheetName val="Munka3"/>
    </sheetNames>
    <sheetDataSet>
      <sheetData sheetId="0">
        <row r="5">
          <cell r="C5">
            <v>41077</v>
          </cell>
          <cell r="D5">
            <v>41964</v>
          </cell>
          <cell r="E5">
            <v>39750</v>
          </cell>
        </row>
        <row r="7">
          <cell r="C7">
            <v>1409</v>
          </cell>
          <cell r="D7">
            <v>1076</v>
          </cell>
          <cell r="E7">
            <v>1078</v>
          </cell>
        </row>
        <row r="8">
          <cell r="C8">
            <v>2132</v>
          </cell>
          <cell r="D8">
            <v>2172</v>
          </cell>
          <cell r="E8">
            <v>2072</v>
          </cell>
        </row>
        <row r="11">
          <cell r="C11">
            <v>44618</v>
          </cell>
          <cell r="D11">
            <v>45212</v>
          </cell>
          <cell r="E11">
            <v>42900</v>
          </cell>
        </row>
        <row r="12">
          <cell r="E12">
            <v>81</v>
          </cell>
        </row>
        <row r="13">
          <cell r="C13">
            <v>44618</v>
          </cell>
          <cell r="D13">
            <v>45212</v>
          </cell>
          <cell r="E13">
            <v>42981</v>
          </cell>
        </row>
        <row r="14">
          <cell r="C14">
            <v>3180</v>
          </cell>
          <cell r="D14">
            <v>300</v>
          </cell>
          <cell r="E14">
            <v>1050</v>
          </cell>
        </row>
        <row r="16">
          <cell r="C16">
            <v>450</v>
          </cell>
          <cell r="D16">
            <v>450</v>
          </cell>
        </row>
        <row r="17">
          <cell r="E17">
            <v>2227</v>
          </cell>
        </row>
        <row r="18">
          <cell r="C18">
            <v>3630</v>
          </cell>
          <cell r="D18">
            <v>750</v>
          </cell>
          <cell r="E18">
            <v>3277</v>
          </cell>
        </row>
        <row r="20">
          <cell r="C20">
            <v>3630</v>
          </cell>
          <cell r="D20">
            <v>750</v>
          </cell>
          <cell r="E20">
            <v>3277</v>
          </cell>
        </row>
        <row r="22">
          <cell r="E22">
            <v>2435</v>
          </cell>
        </row>
        <row r="23">
          <cell r="C23">
            <v>494</v>
          </cell>
          <cell r="D23">
            <v>2218</v>
          </cell>
          <cell r="E23">
            <v>1289</v>
          </cell>
        </row>
        <row r="24">
          <cell r="C24">
            <v>20</v>
          </cell>
        </row>
        <row r="26">
          <cell r="C26">
            <v>160</v>
          </cell>
          <cell r="E26">
            <v>475</v>
          </cell>
        </row>
        <row r="27">
          <cell r="C27">
            <v>674</v>
          </cell>
          <cell r="D27">
            <v>2218</v>
          </cell>
          <cell r="E27">
            <v>4199</v>
          </cell>
        </row>
        <row r="29">
          <cell r="C29">
            <v>674</v>
          </cell>
          <cell r="D29">
            <v>2218</v>
          </cell>
          <cell r="E29">
            <v>4199</v>
          </cell>
        </row>
        <row r="30">
          <cell r="C30">
            <v>1252</v>
          </cell>
          <cell r="D30">
            <v>1178</v>
          </cell>
          <cell r="E30">
            <v>1334</v>
          </cell>
        </row>
        <row r="31">
          <cell r="C31">
            <v>540</v>
          </cell>
          <cell r="D31">
            <v>0</v>
          </cell>
          <cell r="E31">
            <v>920</v>
          </cell>
        </row>
        <row r="32">
          <cell r="C32">
            <v>196</v>
          </cell>
          <cell r="D32">
            <v>120</v>
          </cell>
          <cell r="E32">
            <v>126</v>
          </cell>
        </row>
        <row r="33">
          <cell r="C33">
            <v>918</v>
          </cell>
          <cell r="D33">
            <v>930</v>
          </cell>
          <cell r="E33">
            <v>730</v>
          </cell>
        </row>
        <row r="34">
          <cell r="C34">
            <v>1448</v>
          </cell>
          <cell r="D34">
            <v>1877</v>
          </cell>
          <cell r="E34">
            <v>1131</v>
          </cell>
        </row>
        <row r="35">
          <cell r="C35">
            <v>4354</v>
          </cell>
          <cell r="D35">
            <v>4105</v>
          </cell>
          <cell r="E35">
            <v>4241</v>
          </cell>
        </row>
        <row r="37">
          <cell r="C37">
            <v>4354</v>
          </cell>
          <cell r="D37">
            <v>4105</v>
          </cell>
          <cell r="E37">
            <v>4241</v>
          </cell>
        </row>
        <row r="38">
          <cell r="C38">
            <v>500</v>
          </cell>
          <cell r="D38">
            <v>500</v>
          </cell>
        </row>
        <row r="40">
          <cell r="C40">
            <v>500</v>
          </cell>
          <cell r="D40">
            <v>500</v>
          </cell>
          <cell r="E40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9158</v>
          </cell>
          <cell r="D44">
            <v>7573</v>
          </cell>
          <cell r="E44">
            <v>11717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9158</v>
          </cell>
          <cell r="D46">
            <v>7573</v>
          </cell>
          <cell r="E46">
            <v>11717</v>
          </cell>
        </row>
        <row r="47">
          <cell r="C47">
            <v>17252</v>
          </cell>
          <cell r="D47">
            <v>18190</v>
          </cell>
          <cell r="E47">
            <v>18725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17252</v>
          </cell>
          <cell r="D53">
            <v>18190</v>
          </cell>
          <cell r="E53">
            <v>18725</v>
          </cell>
        </row>
        <row r="54">
          <cell r="C54">
            <v>71028</v>
          </cell>
          <cell r="D54">
            <v>70975</v>
          </cell>
          <cell r="E54">
            <v>73423</v>
          </cell>
        </row>
        <row r="55">
          <cell r="C55">
            <v>18528</v>
          </cell>
          <cell r="D55">
            <v>19947</v>
          </cell>
          <cell r="E55">
            <v>18489</v>
          </cell>
        </row>
        <row r="56">
          <cell r="C56">
            <v>1920</v>
          </cell>
          <cell r="D56">
            <v>2065</v>
          </cell>
          <cell r="E56">
            <v>1704</v>
          </cell>
        </row>
        <row r="57">
          <cell r="C57">
            <v>424</v>
          </cell>
          <cell r="D57">
            <v>573</v>
          </cell>
          <cell r="E57">
            <v>715</v>
          </cell>
        </row>
        <row r="58">
          <cell r="E58">
            <v>347</v>
          </cell>
        </row>
        <row r="59">
          <cell r="E59">
            <v>10</v>
          </cell>
        </row>
        <row r="60">
          <cell r="E60">
            <v>53</v>
          </cell>
        </row>
        <row r="61">
          <cell r="C61">
            <v>20872</v>
          </cell>
          <cell r="D61">
            <v>22585</v>
          </cell>
          <cell r="E61">
            <v>21318</v>
          </cell>
        </row>
        <row r="63">
          <cell r="C63">
            <v>91900</v>
          </cell>
          <cell r="D63">
            <v>93560</v>
          </cell>
          <cell r="E63">
            <v>94741</v>
          </cell>
        </row>
        <row r="68">
          <cell r="C68">
            <v>5</v>
          </cell>
        </row>
        <row r="69">
          <cell r="C69">
            <v>15</v>
          </cell>
          <cell r="E69">
            <v>11</v>
          </cell>
        </row>
        <row r="70">
          <cell r="C70">
            <v>1122</v>
          </cell>
          <cell r="D70">
            <v>1568</v>
          </cell>
          <cell r="E70">
            <v>1788</v>
          </cell>
        </row>
        <row r="71">
          <cell r="C71">
            <v>300</v>
          </cell>
          <cell r="D71">
            <v>231</v>
          </cell>
          <cell r="E71">
            <v>397</v>
          </cell>
        </row>
        <row r="72">
          <cell r="C72">
            <v>350</v>
          </cell>
          <cell r="D72">
            <v>240</v>
          </cell>
          <cell r="E72">
            <v>361</v>
          </cell>
        </row>
        <row r="73">
          <cell r="C73">
            <v>260</v>
          </cell>
          <cell r="D73">
            <v>212</v>
          </cell>
          <cell r="E73">
            <v>211</v>
          </cell>
        </row>
        <row r="75">
          <cell r="E75">
            <v>13</v>
          </cell>
        </row>
        <row r="76">
          <cell r="C76">
            <v>230</v>
          </cell>
          <cell r="E76">
            <v>27</v>
          </cell>
        </row>
        <row r="77">
          <cell r="C77">
            <v>643</v>
          </cell>
          <cell r="D77">
            <v>830</v>
          </cell>
          <cell r="E77">
            <v>977</v>
          </cell>
        </row>
        <row r="78">
          <cell r="C78">
            <v>165</v>
          </cell>
          <cell r="E78">
            <v>2</v>
          </cell>
        </row>
        <row r="79">
          <cell r="C79">
            <v>1500</v>
          </cell>
          <cell r="D79">
            <v>923</v>
          </cell>
          <cell r="E79">
            <v>998</v>
          </cell>
        </row>
        <row r="80">
          <cell r="C80">
            <v>4590</v>
          </cell>
          <cell r="D80">
            <v>4004</v>
          </cell>
          <cell r="E80">
            <v>4785</v>
          </cell>
        </row>
        <row r="81">
          <cell r="C81">
            <v>2700</v>
          </cell>
          <cell r="D81">
            <v>1402</v>
          </cell>
          <cell r="E81">
            <v>1820</v>
          </cell>
        </row>
        <row r="82">
          <cell r="C82">
            <v>730</v>
          </cell>
          <cell r="D82">
            <v>554</v>
          </cell>
          <cell r="E82">
            <v>587</v>
          </cell>
        </row>
        <row r="83">
          <cell r="C83">
            <v>960</v>
          </cell>
          <cell r="D83">
            <v>554</v>
          </cell>
          <cell r="E83">
            <v>1199</v>
          </cell>
        </row>
        <row r="84">
          <cell r="C84">
            <v>4390</v>
          </cell>
          <cell r="D84">
            <v>2510</v>
          </cell>
          <cell r="E84">
            <v>3606</v>
          </cell>
        </row>
        <row r="86">
          <cell r="D86">
            <v>923</v>
          </cell>
          <cell r="E86">
            <v>919</v>
          </cell>
        </row>
        <row r="87">
          <cell r="C87">
            <v>20</v>
          </cell>
          <cell r="D87">
            <v>65</v>
          </cell>
          <cell r="E87">
            <v>63</v>
          </cell>
        </row>
        <row r="88">
          <cell r="C88">
            <v>1000</v>
          </cell>
          <cell r="D88">
            <v>1512</v>
          </cell>
          <cell r="E88">
            <v>1336</v>
          </cell>
        </row>
        <row r="89">
          <cell r="C89">
            <v>850</v>
          </cell>
          <cell r="D89">
            <v>494</v>
          </cell>
          <cell r="E89">
            <v>654</v>
          </cell>
        </row>
        <row r="91">
          <cell r="C91">
            <v>450</v>
          </cell>
          <cell r="D91">
            <v>64</v>
          </cell>
          <cell r="E91">
            <v>574</v>
          </cell>
        </row>
        <row r="92">
          <cell r="C92">
            <v>1346</v>
          </cell>
          <cell r="D92">
            <v>1107</v>
          </cell>
          <cell r="E92">
            <v>1214</v>
          </cell>
        </row>
        <row r="93">
          <cell r="C93">
            <v>1599</v>
          </cell>
          <cell r="D93">
            <v>5224</v>
          </cell>
          <cell r="E93">
            <v>6460</v>
          </cell>
        </row>
        <row r="95">
          <cell r="D95">
            <v>1677</v>
          </cell>
          <cell r="E95">
            <v>1393</v>
          </cell>
        </row>
        <row r="96">
          <cell r="C96">
            <v>5265</v>
          </cell>
          <cell r="D96">
            <v>11066</v>
          </cell>
          <cell r="E96">
            <v>12613</v>
          </cell>
        </row>
        <row r="97">
          <cell r="C97">
            <v>7000</v>
          </cell>
          <cell r="E97">
            <v>7</v>
          </cell>
        </row>
        <row r="98">
          <cell r="C98">
            <v>4100</v>
          </cell>
          <cell r="D98">
            <v>4390</v>
          </cell>
          <cell r="E98">
            <v>3539</v>
          </cell>
        </row>
        <row r="101">
          <cell r="C101">
            <v>4100</v>
          </cell>
          <cell r="D101">
            <v>4390</v>
          </cell>
          <cell r="E101">
            <v>3539</v>
          </cell>
        </row>
        <row r="102">
          <cell r="C102">
            <v>1930</v>
          </cell>
          <cell r="D102">
            <v>2148</v>
          </cell>
          <cell r="E102">
            <v>1271</v>
          </cell>
        </row>
        <row r="103">
          <cell r="E103">
            <v>115</v>
          </cell>
        </row>
        <row r="104">
          <cell r="C104">
            <v>1312</v>
          </cell>
          <cell r="D104">
            <v>1661</v>
          </cell>
          <cell r="E104">
            <v>2110</v>
          </cell>
        </row>
        <row r="105">
          <cell r="C105">
            <v>100</v>
          </cell>
          <cell r="D105">
            <v>231</v>
          </cell>
          <cell r="E105">
            <v>248</v>
          </cell>
        </row>
        <row r="106">
          <cell r="C106">
            <v>3342</v>
          </cell>
          <cell r="D106">
            <v>4040</v>
          </cell>
          <cell r="E106">
            <v>3744</v>
          </cell>
        </row>
        <row r="107">
          <cell r="D107">
            <v>1937</v>
          </cell>
          <cell r="E107">
            <v>1763</v>
          </cell>
        </row>
        <row r="108">
          <cell r="C108">
            <v>230</v>
          </cell>
          <cell r="D108">
            <v>738</v>
          </cell>
          <cell r="E108">
            <v>1026</v>
          </cell>
        </row>
        <row r="109">
          <cell r="C109">
            <v>28917</v>
          </cell>
          <cell r="D109">
            <v>28685</v>
          </cell>
          <cell r="E109">
            <v>31083</v>
          </cell>
        </row>
        <row r="116">
          <cell r="E116">
            <v>39</v>
          </cell>
        </row>
        <row r="117">
          <cell r="C117">
            <v>0</v>
          </cell>
          <cell r="D117">
            <v>0</v>
          </cell>
          <cell r="E117">
            <v>39</v>
          </cell>
        </row>
        <row r="118">
          <cell r="C118">
            <v>472</v>
          </cell>
          <cell r="D118">
            <v>300</v>
          </cell>
          <cell r="E118">
            <v>18</v>
          </cell>
        </row>
        <row r="120">
          <cell r="C120">
            <v>1700</v>
          </cell>
          <cell r="D120">
            <v>3413</v>
          </cell>
          <cell r="E120">
            <v>4425</v>
          </cell>
        </row>
        <row r="121">
          <cell r="C121">
            <v>2172</v>
          </cell>
          <cell r="D121">
            <v>3713</v>
          </cell>
          <cell r="E121">
            <v>4443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6">
          <cell r="C126">
            <v>2172</v>
          </cell>
          <cell r="D126">
            <v>3713</v>
          </cell>
          <cell r="E126">
            <v>4482</v>
          </cell>
        </row>
        <row r="127">
          <cell r="C127">
            <v>31089</v>
          </cell>
          <cell r="D127">
            <v>32398</v>
          </cell>
          <cell r="E127">
            <v>35565</v>
          </cell>
        </row>
        <row r="129">
          <cell r="C129">
            <v>122989</v>
          </cell>
          <cell r="D129">
            <v>125958</v>
          </cell>
          <cell r="E129">
            <v>130306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zer Ft"/>
      <sheetName val="ezer Ft (3)"/>
      <sheetName val="ezer Ft (2)"/>
      <sheetName val="Teljes"/>
      <sheetName val="Munka2"/>
      <sheetName val="Munka3"/>
    </sheetNames>
    <sheetDataSet>
      <sheetData sheetId="0">
        <row r="3">
          <cell r="C3">
            <v>3086</v>
          </cell>
          <cell r="D3">
            <v>3981</v>
          </cell>
          <cell r="E3">
            <v>3582</v>
          </cell>
        </row>
        <row r="8">
          <cell r="E8">
            <v>5</v>
          </cell>
        </row>
        <row r="9">
          <cell r="C9">
            <v>3086</v>
          </cell>
          <cell r="D9">
            <v>3981</v>
          </cell>
          <cell r="E9">
            <v>3587</v>
          </cell>
        </row>
        <row r="10">
          <cell r="C10">
            <v>2699</v>
          </cell>
          <cell r="D10">
            <v>3150</v>
          </cell>
          <cell r="E10">
            <v>2024</v>
          </cell>
        </row>
        <row r="11">
          <cell r="C11">
            <v>5785</v>
          </cell>
          <cell r="D11">
            <v>7131</v>
          </cell>
          <cell r="E11">
            <v>5611</v>
          </cell>
        </row>
        <row r="12">
          <cell r="E12">
            <v>45</v>
          </cell>
        </row>
        <row r="14">
          <cell r="E14">
            <v>10</v>
          </cell>
        </row>
        <row r="15">
          <cell r="E15">
            <v>0</v>
          </cell>
        </row>
        <row r="16">
          <cell r="C16">
            <v>0</v>
          </cell>
          <cell r="D16">
            <v>0</v>
          </cell>
          <cell r="E16">
            <v>55</v>
          </cell>
        </row>
        <row r="17">
          <cell r="E17">
            <v>15</v>
          </cell>
        </row>
        <row r="18">
          <cell r="C18">
            <v>0</v>
          </cell>
          <cell r="D18">
            <v>0</v>
          </cell>
          <cell r="E18">
            <v>70</v>
          </cell>
        </row>
        <row r="21">
          <cell r="D21">
            <v>405</v>
          </cell>
        </row>
        <row r="25">
          <cell r="C25">
            <v>0</v>
          </cell>
          <cell r="D25">
            <v>405</v>
          </cell>
          <cell r="E25">
            <v>0</v>
          </cell>
        </row>
        <row r="26">
          <cell r="E26">
            <v>24</v>
          </cell>
        </row>
        <row r="27">
          <cell r="C27">
            <v>0</v>
          </cell>
          <cell r="D27">
            <v>405</v>
          </cell>
          <cell r="E27">
            <v>24</v>
          </cell>
        </row>
        <row r="29">
          <cell r="E29">
            <v>40</v>
          </cell>
        </row>
        <row r="31">
          <cell r="C31">
            <v>216</v>
          </cell>
          <cell r="D31">
            <v>270</v>
          </cell>
          <cell r="E31">
            <v>280</v>
          </cell>
        </row>
        <row r="32">
          <cell r="C32">
            <v>8</v>
          </cell>
          <cell r="D32">
            <v>0</v>
          </cell>
          <cell r="E32">
            <v>148</v>
          </cell>
        </row>
        <row r="33">
          <cell r="C33">
            <v>224</v>
          </cell>
          <cell r="D33">
            <v>270</v>
          </cell>
          <cell r="E33">
            <v>468</v>
          </cell>
        </row>
        <row r="34">
          <cell r="C34">
            <v>142</v>
          </cell>
          <cell r="D34">
            <v>190</v>
          </cell>
          <cell r="E34">
            <v>88</v>
          </cell>
        </row>
        <row r="35">
          <cell r="C35">
            <v>366</v>
          </cell>
          <cell r="D35">
            <v>460</v>
          </cell>
          <cell r="E35">
            <v>556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224</v>
          </cell>
          <cell r="D42">
            <v>675</v>
          </cell>
          <cell r="E42">
            <v>523</v>
          </cell>
        </row>
        <row r="43">
          <cell r="C43">
            <v>142</v>
          </cell>
          <cell r="D43">
            <v>190</v>
          </cell>
          <cell r="E43">
            <v>127</v>
          </cell>
        </row>
        <row r="44">
          <cell r="C44">
            <v>366</v>
          </cell>
          <cell r="D44">
            <v>865</v>
          </cell>
          <cell r="E44">
            <v>650</v>
          </cell>
        </row>
        <row r="45">
          <cell r="C45">
            <v>177</v>
          </cell>
          <cell r="D45">
            <v>84</v>
          </cell>
          <cell r="E45">
            <v>334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177</v>
          </cell>
          <cell r="D51">
            <v>84</v>
          </cell>
          <cell r="E51">
            <v>334</v>
          </cell>
        </row>
        <row r="52">
          <cell r="C52">
            <v>6328</v>
          </cell>
          <cell r="D52">
            <v>8080</v>
          </cell>
          <cell r="E52">
            <v>6595</v>
          </cell>
        </row>
        <row r="53">
          <cell r="C53">
            <v>1730</v>
          </cell>
          <cell r="D53">
            <v>2223</v>
          </cell>
          <cell r="E53">
            <v>1633</v>
          </cell>
        </row>
        <row r="54">
          <cell r="C54">
            <v>180</v>
          </cell>
          <cell r="D54">
            <v>231</v>
          </cell>
          <cell r="E54">
            <v>189</v>
          </cell>
        </row>
        <row r="55">
          <cell r="C55">
            <v>154</v>
          </cell>
          <cell r="D55">
            <v>182</v>
          </cell>
          <cell r="E55">
            <v>131</v>
          </cell>
        </row>
        <row r="59">
          <cell r="C59">
            <v>2064</v>
          </cell>
          <cell r="D59">
            <v>2636</v>
          </cell>
          <cell r="E59">
            <v>1953</v>
          </cell>
        </row>
        <row r="61">
          <cell r="C61">
            <v>8392</v>
          </cell>
          <cell r="D61">
            <v>10716</v>
          </cell>
          <cell r="E61">
            <v>8548</v>
          </cell>
        </row>
        <row r="67">
          <cell r="C67">
            <v>5</v>
          </cell>
          <cell r="E67">
            <v>3</v>
          </cell>
        </row>
        <row r="68">
          <cell r="C68">
            <v>12</v>
          </cell>
        </row>
        <row r="73">
          <cell r="E73">
            <v>3</v>
          </cell>
        </row>
        <row r="74">
          <cell r="C74">
            <v>200</v>
          </cell>
          <cell r="D74">
            <v>311</v>
          </cell>
          <cell r="E74">
            <v>313</v>
          </cell>
        </row>
        <row r="75">
          <cell r="C75">
            <v>50</v>
          </cell>
          <cell r="E75">
            <v>83</v>
          </cell>
        </row>
        <row r="76">
          <cell r="C76">
            <v>160</v>
          </cell>
          <cell r="D76">
            <v>155</v>
          </cell>
          <cell r="E76">
            <v>382</v>
          </cell>
        </row>
        <row r="77">
          <cell r="C77">
            <v>340</v>
          </cell>
          <cell r="D77">
            <v>327</v>
          </cell>
          <cell r="E77">
            <v>224</v>
          </cell>
        </row>
        <row r="78">
          <cell r="C78">
            <v>300</v>
          </cell>
          <cell r="D78">
            <v>388</v>
          </cell>
          <cell r="E78">
            <v>615</v>
          </cell>
        </row>
        <row r="79">
          <cell r="C79">
            <v>1067</v>
          </cell>
          <cell r="D79">
            <v>1181</v>
          </cell>
          <cell r="E79">
            <v>1623</v>
          </cell>
        </row>
        <row r="80">
          <cell r="D80">
            <v>26</v>
          </cell>
          <cell r="E80">
            <v>2</v>
          </cell>
        </row>
        <row r="83">
          <cell r="C83">
            <v>0</v>
          </cell>
          <cell r="D83">
            <v>26</v>
          </cell>
          <cell r="E83">
            <v>2</v>
          </cell>
        </row>
        <row r="86">
          <cell r="C86">
            <v>40</v>
          </cell>
          <cell r="D86">
            <v>64</v>
          </cell>
          <cell r="E86">
            <v>177</v>
          </cell>
        </row>
        <row r="87">
          <cell r="D87">
            <v>0</v>
          </cell>
        </row>
        <row r="88">
          <cell r="C88">
            <v>100</v>
          </cell>
          <cell r="D88">
            <v>0</v>
          </cell>
          <cell r="E88">
            <v>108</v>
          </cell>
        </row>
        <row r="90">
          <cell r="C90">
            <v>300</v>
          </cell>
          <cell r="D90">
            <v>352</v>
          </cell>
          <cell r="E90">
            <v>321</v>
          </cell>
        </row>
        <row r="91">
          <cell r="C91">
            <v>350</v>
          </cell>
          <cell r="D91">
            <v>388</v>
          </cell>
          <cell r="E91">
            <v>308</v>
          </cell>
        </row>
        <row r="92">
          <cell r="E92">
            <v>563</v>
          </cell>
        </row>
        <row r="94">
          <cell r="D94">
            <v>487</v>
          </cell>
        </row>
        <row r="95">
          <cell r="C95">
            <v>790</v>
          </cell>
          <cell r="D95">
            <v>1291</v>
          </cell>
          <cell r="E95">
            <v>1477</v>
          </cell>
        </row>
        <row r="96">
          <cell r="C96">
            <v>11000</v>
          </cell>
          <cell r="D96">
            <v>11099</v>
          </cell>
          <cell r="E96">
            <v>13340</v>
          </cell>
        </row>
        <row r="97">
          <cell r="C97">
            <v>2523</v>
          </cell>
          <cell r="D97">
            <v>2613</v>
          </cell>
          <cell r="E97">
            <v>2620</v>
          </cell>
        </row>
        <row r="100">
          <cell r="C100">
            <v>2523</v>
          </cell>
          <cell r="D100">
            <v>2613</v>
          </cell>
          <cell r="E100">
            <v>2620</v>
          </cell>
        </row>
        <row r="101">
          <cell r="D101">
            <v>209</v>
          </cell>
          <cell r="E101">
            <v>386</v>
          </cell>
        </row>
        <row r="105">
          <cell r="C105">
            <v>0</v>
          </cell>
          <cell r="D105">
            <v>209</v>
          </cell>
          <cell r="E105">
            <v>386</v>
          </cell>
        </row>
        <row r="107">
          <cell r="C107">
            <v>450</v>
          </cell>
          <cell r="E107">
            <v>13</v>
          </cell>
        </row>
        <row r="108">
          <cell r="C108">
            <v>15830</v>
          </cell>
          <cell r="D108">
            <v>16419</v>
          </cell>
          <cell r="E108">
            <v>19461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15830</v>
          </cell>
          <cell r="D126">
            <v>16419</v>
          </cell>
          <cell r="E126">
            <v>19461</v>
          </cell>
        </row>
        <row r="128">
          <cell r="C128">
            <v>24222</v>
          </cell>
          <cell r="D128">
            <v>27135</v>
          </cell>
          <cell r="E128">
            <v>28009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8">
          <cell r="C18">
            <v>0</v>
          </cell>
          <cell r="D18">
            <v>0</v>
          </cell>
        </row>
        <row r="20">
          <cell r="C20">
            <v>0</v>
          </cell>
          <cell r="D20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0</v>
          </cell>
          <cell r="D29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0</v>
          </cell>
          <cell r="D37">
            <v>0</v>
          </cell>
        </row>
        <row r="40">
          <cell r="C40">
            <v>0</v>
          </cell>
          <cell r="D40">
            <v>0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0</v>
          </cell>
          <cell r="D54">
            <v>0</v>
          </cell>
        </row>
        <row r="61">
          <cell r="C61">
            <v>0</v>
          </cell>
          <cell r="D61">
            <v>0</v>
          </cell>
        </row>
        <row r="63">
          <cell r="C63">
            <v>0</v>
          </cell>
          <cell r="D63">
            <v>0</v>
          </cell>
        </row>
        <row r="77">
          <cell r="D77">
            <v>120</v>
          </cell>
          <cell r="E77">
            <v>117</v>
          </cell>
        </row>
        <row r="79">
          <cell r="D79">
            <v>10</v>
          </cell>
          <cell r="E79">
            <v>12</v>
          </cell>
        </row>
        <row r="80">
          <cell r="C80">
            <v>0</v>
          </cell>
          <cell r="D80">
            <v>130</v>
          </cell>
          <cell r="E80">
            <v>129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91">
          <cell r="C91">
            <v>50</v>
          </cell>
          <cell r="D91">
            <v>54</v>
          </cell>
          <cell r="E91">
            <v>37</v>
          </cell>
        </row>
        <row r="92">
          <cell r="D92">
            <v>60</v>
          </cell>
          <cell r="E92">
            <v>56</v>
          </cell>
        </row>
        <row r="96">
          <cell r="C96">
            <v>50</v>
          </cell>
          <cell r="D96">
            <v>114</v>
          </cell>
          <cell r="E96">
            <v>93</v>
          </cell>
        </row>
        <row r="97">
          <cell r="C97">
            <v>824</v>
          </cell>
          <cell r="D97">
            <v>645</v>
          </cell>
          <cell r="E97">
            <v>608</v>
          </cell>
        </row>
        <row r="98">
          <cell r="C98">
            <v>218</v>
          </cell>
          <cell r="D98">
            <v>177</v>
          </cell>
          <cell r="E98">
            <v>146</v>
          </cell>
        </row>
        <row r="101">
          <cell r="C101">
            <v>218</v>
          </cell>
          <cell r="D101">
            <v>177</v>
          </cell>
          <cell r="E101">
            <v>146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9">
          <cell r="C109">
            <v>1092</v>
          </cell>
          <cell r="D109">
            <v>1066</v>
          </cell>
          <cell r="E109">
            <v>976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C127">
            <v>1092</v>
          </cell>
          <cell r="D127">
            <v>1066</v>
          </cell>
          <cell r="E127">
            <v>976</v>
          </cell>
        </row>
        <row r="129">
          <cell r="C129">
            <v>1092</v>
          </cell>
          <cell r="D129">
            <v>1066</v>
          </cell>
          <cell r="E129">
            <v>976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8">
          <cell r="C18">
            <v>0</v>
          </cell>
          <cell r="D18">
            <v>0</v>
          </cell>
        </row>
        <row r="20">
          <cell r="C20">
            <v>0</v>
          </cell>
          <cell r="D20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0</v>
          </cell>
          <cell r="D29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0</v>
          </cell>
          <cell r="D37">
            <v>0</v>
          </cell>
        </row>
        <row r="40">
          <cell r="C40">
            <v>0</v>
          </cell>
          <cell r="D40">
            <v>0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0</v>
          </cell>
          <cell r="D54">
            <v>0</v>
          </cell>
        </row>
        <row r="61">
          <cell r="C61">
            <v>0</v>
          </cell>
          <cell r="D61">
            <v>0</v>
          </cell>
        </row>
        <row r="63">
          <cell r="C63">
            <v>0</v>
          </cell>
          <cell r="D63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9">
          <cell r="C89">
            <v>2862.25</v>
          </cell>
          <cell r="D89">
            <v>3710</v>
          </cell>
          <cell r="E89">
            <v>3242</v>
          </cell>
        </row>
        <row r="92">
          <cell r="C92">
            <v>500</v>
          </cell>
          <cell r="D92">
            <v>800</v>
          </cell>
          <cell r="E92">
            <v>212</v>
          </cell>
        </row>
        <row r="96">
          <cell r="C96">
            <v>3362.25</v>
          </cell>
          <cell r="D96">
            <v>4510</v>
          </cell>
          <cell r="E96">
            <v>3454</v>
          </cell>
        </row>
        <row r="98">
          <cell r="C98">
            <v>840.5625</v>
          </cell>
          <cell r="D98">
            <v>902</v>
          </cell>
          <cell r="E98">
            <v>705</v>
          </cell>
        </row>
        <row r="101">
          <cell r="C101">
            <v>840.5625</v>
          </cell>
          <cell r="D101">
            <v>902</v>
          </cell>
          <cell r="E101">
            <v>705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9">
          <cell r="C109">
            <v>4202.8125</v>
          </cell>
          <cell r="D109">
            <v>5412</v>
          </cell>
          <cell r="E109">
            <v>4159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C127">
            <v>4202.8125</v>
          </cell>
          <cell r="D127">
            <v>5412</v>
          </cell>
          <cell r="E127">
            <v>4159</v>
          </cell>
        </row>
        <row r="129">
          <cell r="C129">
            <v>4202.8125</v>
          </cell>
          <cell r="D129">
            <v>5412</v>
          </cell>
          <cell r="E129">
            <v>4159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5">
          <cell r="C5">
            <v>43097</v>
          </cell>
          <cell r="D5">
            <v>40312</v>
          </cell>
          <cell r="E5">
            <v>36861</v>
          </cell>
        </row>
        <row r="6">
          <cell r="C6">
            <v>1008</v>
          </cell>
          <cell r="D6">
            <v>0</v>
          </cell>
        </row>
        <row r="7">
          <cell r="E7">
            <v>211</v>
          </cell>
        </row>
        <row r="8">
          <cell r="C8">
            <v>2156</v>
          </cell>
          <cell r="D8">
            <v>3135</v>
          </cell>
          <cell r="E8">
            <v>754</v>
          </cell>
        </row>
        <row r="9">
          <cell r="E9">
            <v>1769</v>
          </cell>
        </row>
        <row r="11">
          <cell r="C11">
            <v>46261</v>
          </cell>
          <cell r="D11">
            <v>43447</v>
          </cell>
          <cell r="E11">
            <v>39595</v>
          </cell>
        </row>
        <row r="12">
          <cell r="C12">
            <v>811</v>
          </cell>
          <cell r="D12">
            <v>2097</v>
          </cell>
          <cell r="E12">
            <v>2448</v>
          </cell>
        </row>
        <row r="13">
          <cell r="C13">
            <v>47072</v>
          </cell>
          <cell r="D13">
            <v>45544</v>
          </cell>
          <cell r="E13">
            <v>42043</v>
          </cell>
        </row>
        <row r="14">
          <cell r="C14">
            <v>2975</v>
          </cell>
          <cell r="E14">
            <v>494</v>
          </cell>
        </row>
        <row r="16">
          <cell r="C16">
            <v>1100</v>
          </cell>
          <cell r="D16">
            <v>700</v>
          </cell>
          <cell r="E16">
            <v>1622</v>
          </cell>
        </row>
        <row r="17">
          <cell r="C17">
            <v>915</v>
          </cell>
          <cell r="D17">
            <v>915</v>
          </cell>
          <cell r="E17">
            <v>913</v>
          </cell>
        </row>
        <row r="18">
          <cell r="C18">
            <v>4990</v>
          </cell>
          <cell r="D18">
            <v>1615</v>
          </cell>
          <cell r="E18">
            <v>3029</v>
          </cell>
        </row>
        <row r="19">
          <cell r="E19">
            <v>191</v>
          </cell>
        </row>
        <row r="20">
          <cell r="C20">
            <v>4990</v>
          </cell>
          <cell r="D20">
            <v>1615</v>
          </cell>
          <cell r="E20">
            <v>3220</v>
          </cell>
        </row>
        <row r="26">
          <cell r="C26">
            <v>730</v>
          </cell>
          <cell r="D26">
            <v>170</v>
          </cell>
          <cell r="E26">
            <v>1745</v>
          </cell>
        </row>
        <row r="27">
          <cell r="C27">
            <v>730</v>
          </cell>
          <cell r="D27">
            <v>170</v>
          </cell>
          <cell r="E27">
            <v>1745</v>
          </cell>
        </row>
        <row r="28">
          <cell r="E28">
            <v>12</v>
          </cell>
        </row>
        <row r="29">
          <cell r="C29">
            <v>730</v>
          </cell>
          <cell r="D29">
            <v>170</v>
          </cell>
          <cell r="E29">
            <v>1757</v>
          </cell>
        </row>
        <row r="31">
          <cell r="E31">
            <v>387</v>
          </cell>
        </row>
        <row r="32">
          <cell r="C32">
            <v>204</v>
          </cell>
          <cell r="D32">
            <v>150</v>
          </cell>
          <cell r="E32">
            <v>94</v>
          </cell>
        </row>
        <row r="33">
          <cell r="C33">
            <v>1350</v>
          </cell>
          <cell r="D33">
            <v>1560</v>
          </cell>
          <cell r="E33">
            <v>1359</v>
          </cell>
        </row>
        <row r="34">
          <cell r="C34">
            <v>601</v>
          </cell>
          <cell r="D34">
            <v>210</v>
          </cell>
          <cell r="E34">
            <v>1129</v>
          </cell>
        </row>
        <row r="35">
          <cell r="C35">
            <v>2155</v>
          </cell>
          <cell r="D35">
            <v>1920</v>
          </cell>
          <cell r="E35">
            <v>2969</v>
          </cell>
        </row>
        <row r="36">
          <cell r="E36">
            <v>41</v>
          </cell>
        </row>
        <row r="37">
          <cell r="C37">
            <v>2155</v>
          </cell>
          <cell r="D37">
            <v>1920</v>
          </cell>
          <cell r="E37">
            <v>3010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7875</v>
          </cell>
          <cell r="D44">
            <v>3705</v>
          </cell>
          <cell r="E44">
            <v>7743</v>
          </cell>
        </row>
        <row r="45">
          <cell r="C45">
            <v>0</v>
          </cell>
          <cell r="D45">
            <v>0</v>
          </cell>
          <cell r="E45">
            <v>244</v>
          </cell>
        </row>
        <row r="46">
          <cell r="C46">
            <v>7875</v>
          </cell>
          <cell r="D46">
            <v>3705</v>
          </cell>
          <cell r="E46">
            <v>7987</v>
          </cell>
        </row>
        <row r="47">
          <cell r="D47">
            <v>2116</v>
          </cell>
          <cell r="E47">
            <v>1344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2116</v>
          </cell>
          <cell r="E53">
            <v>1344</v>
          </cell>
        </row>
        <row r="54">
          <cell r="C54">
            <v>54947</v>
          </cell>
          <cell r="D54">
            <v>51365</v>
          </cell>
          <cell r="E54">
            <v>51374</v>
          </cell>
        </row>
        <row r="55">
          <cell r="C55">
            <v>15934</v>
          </cell>
          <cell r="D55">
            <v>14896</v>
          </cell>
          <cell r="E55">
            <v>13390</v>
          </cell>
        </row>
        <row r="56">
          <cell r="C56">
            <v>1648</v>
          </cell>
          <cell r="D56">
            <v>1541</v>
          </cell>
          <cell r="E56">
            <v>1385</v>
          </cell>
        </row>
        <row r="57">
          <cell r="C57">
            <v>603</v>
          </cell>
          <cell r="D57">
            <v>603</v>
          </cell>
          <cell r="E57">
            <v>554</v>
          </cell>
        </row>
        <row r="58">
          <cell r="E58">
            <v>318</v>
          </cell>
        </row>
        <row r="59">
          <cell r="E59">
            <v>2</v>
          </cell>
        </row>
        <row r="61">
          <cell r="C61">
            <v>18185</v>
          </cell>
          <cell r="D61">
            <v>17040</v>
          </cell>
          <cell r="E61">
            <v>15649</v>
          </cell>
        </row>
        <row r="63">
          <cell r="C63">
            <v>73132</v>
          </cell>
          <cell r="D63">
            <v>68405</v>
          </cell>
          <cell r="E63">
            <v>67023</v>
          </cell>
        </row>
        <row r="68">
          <cell r="C68">
            <v>25</v>
          </cell>
          <cell r="D68">
            <v>33</v>
          </cell>
          <cell r="E68">
            <v>20</v>
          </cell>
        </row>
        <row r="70">
          <cell r="C70">
            <v>300</v>
          </cell>
          <cell r="D70">
            <v>482</v>
          </cell>
          <cell r="E70">
            <v>260</v>
          </cell>
        </row>
        <row r="71">
          <cell r="C71">
            <v>300</v>
          </cell>
          <cell r="D71">
            <v>289</v>
          </cell>
          <cell r="E71">
            <v>296</v>
          </cell>
        </row>
        <row r="72">
          <cell r="C72">
            <v>300</v>
          </cell>
          <cell r="D72">
            <v>193</v>
          </cell>
          <cell r="E72">
            <v>198</v>
          </cell>
        </row>
        <row r="73">
          <cell r="C73">
            <v>50</v>
          </cell>
          <cell r="D73">
            <v>87</v>
          </cell>
          <cell r="E73">
            <v>68</v>
          </cell>
        </row>
        <row r="76">
          <cell r="C76">
            <v>1170</v>
          </cell>
          <cell r="D76">
            <v>984</v>
          </cell>
          <cell r="E76">
            <v>1018</v>
          </cell>
        </row>
        <row r="77">
          <cell r="C77">
            <v>975</v>
          </cell>
          <cell r="D77">
            <v>136</v>
          </cell>
          <cell r="E77">
            <v>824</v>
          </cell>
        </row>
        <row r="78">
          <cell r="C78">
            <v>676</v>
          </cell>
          <cell r="D78">
            <v>652</v>
          </cell>
          <cell r="E78">
            <v>568</v>
          </cell>
        </row>
        <row r="79">
          <cell r="C79">
            <v>1000</v>
          </cell>
          <cell r="D79">
            <v>993</v>
          </cell>
          <cell r="E79">
            <v>865</v>
          </cell>
        </row>
        <row r="80">
          <cell r="C80">
            <v>4796</v>
          </cell>
          <cell r="D80">
            <v>3849</v>
          </cell>
          <cell r="E80">
            <v>4117</v>
          </cell>
        </row>
        <row r="81">
          <cell r="C81">
            <v>250</v>
          </cell>
          <cell r="D81">
            <v>160</v>
          </cell>
          <cell r="E81">
            <v>200</v>
          </cell>
        </row>
        <row r="82">
          <cell r="C82">
            <v>160</v>
          </cell>
          <cell r="D82">
            <v>135</v>
          </cell>
          <cell r="E82">
            <v>132</v>
          </cell>
        </row>
        <row r="84">
          <cell r="C84">
            <v>410</v>
          </cell>
          <cell r="D84">
            <v>295</v>
          </cell>
          <cell r="E84">
            <v>332</v>
          </cell>
        </row>
        <row r="87">
          <cell r="D87">
            <v>61</v>
          </cell>
          <cell r="E87">
            <v>63</v>
          </cell>
        </row>
        <row r="88">
          <cell r="D88">
            <v>2521</v>
          </cell>
        </row>
        <row r="89">
          <cell r="D89">
            <v>1105</v>
          </cell>
        </row>
        <row r="91">
          <cell r="D91">
            <v>355</v>
          </cell>
        </row>
        <row r="92">
          <cell r="C92">
            <v>1050</v>
          </cell>
          <cell r="D92">
            <v>783</v>
          </cell>
          <cell r="E92">
            <v>812</v>
          </cell>
        </row>
        <row r="93">
          <cell r="C93">
            <v>330</v>
          </cell>
          <cell r="D93">
            <v>579</v>
          </cell>
          <cell r="E93">
            <v>485</v>
          </cell>
        </row>
        <row r="96">
          <cell r="C96">
            <v>1380</v>
          </cell>
          <cell r="D96">
            <v>5404</v>
          </cell>
          <cell r="E96">
            <v>1360</v>
          </cell>
        </row>
        <row r="97">
          <cell r="C97">
            <v>3690</v>
          </cell>
          <cell r="D97">
            <v>3587</v>
          </cell>
          <cell r="E97">
            <v>3701</v>
          </cell>
        </row>
        <row r="98">
          <cell r="C98">
            <v>1779</v>
          </cell>
          <cell r="D98">
            <v>1985</v>
          </cell>
          <cell r="E98">
            <v>986</v>
          </cell>
        </row>
        <row r="101">
          <cell r="C101">
            <v>1779</v>
          </cell>
          <cell r="D101">
            <v>1985</v>
          </cell>
          <cell r="E101">
            <v>986</v>
          </cell>
        </row>
        <row r="102">
          <cell r="C102">
            <v>200</v>
          </cell>
          <cell r="D102">
            <v>67</v>
          </cell>
          <cell r="E102">
            <v>41</v>
          </cell>
        </row>
        <row r="104">
          <cell r="C104">
            <v>250</v>
          </cell>
          <cell r="D104">
            <v>241</v>
          </cell>
          <cell r="E104">
            <v>118</v>
          </cell>
        </row>
        <row r="106">
          <cell r="C106">
            <v>450</v>
          </cell>
          <cell r="D106">
            <v>308</v>
          </cell>
          <cell r="E106">
            <v>159</v>
          </cell>
        </row>
        <row r="108">
          <cell r="E108">
            <v>18</v>
          </cell>
        </row>
        <row r="109">
          <cell r="C109">
            <v>12505</v>
          </cell>
          <cell r="D109">
            <v>15428</v>
          </cell>
          <cell r="E109">
            <v>10673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18">
          <cell r="D118">
            <v>26</v>
          </cell>
          <cell r="E118">
            <v>3</v>
          </cell>
        </row>
        <row r="121">
          <cell r="C121">
            <v>0</v>
          </cell>
          <cell r="D121">
            <v>26</v>
          </cell>
          <cell r="E121">
            <v>3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6">
          <cell r="C126">
            <v>0</v>
          </cell>
          <cell r="D126">
            <v>26</v>
          </cell>
          <cell r="E126">
            <v>3</v>
          </cell>
        </row>
        <row r="127">
          <cell r="C127">
            <v>12505</v>
          </cell>
          <cell r="D127">
            <v>15454</v>
          </cell>
          <cell r="E127">
            <v>10676</v>
          </cell>
        </row>
        <row r="129">
          <cell r="C129">
            <v>85637</v>
          </cell>
          <cell r="D129">
            <v>83859</v>
          </cell>
          <cell r="E129">
            <v>77699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1 (2)"/>
      <sheetName val="Munka2"/>
      <sheetName val="Munka3"/>
    </sheetNames>
    <sheetDataSet>
      <sheetData sheetId="0">
        <row r="5">
          <cell r="C5">
            <v>75803</v>
          </cell>
          <cell r="D5">
            <v>73689</v>
          </cell>
          <cell r="E5">
            <v>63989</v>
          </cell>
        </row>
        <row r="6">
          <cell r="C6">
            <v>2471</v>
          </cell>
          <cell r="D6">
            <v>3275</v>
          </cell>
        </row>
        <row r="7">
          <cell r="C7">
            <v>1601</v>
          </cell>
        </row>
        <row r="8">
          <cell r="C8">
            <v>3032</v>
          </cell>
          <cell r="D8">
            <v>5910</v>
          </cell>
          <cell r="E8">
            <v>3828</v>
          </cell>
        </row>
        <row r="9">
          <cell r="C9">
            <v>3813</v>
          </cell>
          <cell r="D9">
            <v>948</v>
          </cell>
          <cell r="E9">
            <v>6989</v>
          </cell>
        </row>
        <row r="11">
          <cell r="C11">
            <v>86720</v>
          </cell>
          <cell r="D11">
            <v>83822</v>
          </cell>
          <cell r="E11">
            <v>74806</v>
          </cell>
        </row>
        <row r="12">
          <cell r="C12">
            <v>793</v>
          </cell>
          <cell r="D12">
            <v>816</v>
          </cell>
          <cell r="E12">
            <v>1073</v>
          </cell>
        </row>
        <row r="13">
          <cell r="C13">
            <v>87513</v>
          </cell>
          <cell r="D13">
            <v>84638</v>
          </cell>
          <cell r="E13">
            <v>75879</v>
          </cell>
        </row>
        <row r="14">
          <cell r="C14">
            <v>4537</v>
          </cell>
          <cell r="E14">
            <v>514</v>
          </cell>
        </row>
        <row r="16">
          <cell r="C16">
            <v>3948</v>
          </cell>
          <cell r="D16">
            <v>3994</v>
          </cell>
          <cell r="E16">
            <v>4405</v>
          </cell>
        </row>
        <row r="17">
          <cell r="C17">
            <v>450</v>
          </cell>
          <cell r="D17">
            <v>2214</v>
          </cell>
          <cell r="E17">
            <v>2586</v>
          </cell>
        </row>
        <row r="18">
          <cell r="C18">
            <v>8935</v>
          </cell>
          <cell r="D18">
            <v>6208</v>
          </cell>
          <cell r="E18">
            <v>7505</v>
          </cell>
        </row>
        <row r="19">
          <cell r="E19">
            <v>56</v>
          </cell>
        </row>
        <row r="20">
          <cell r="C20">
            <v>8935</v>
          </cell>
          <cell r="D20">
            <v>6208</v>
          </cell>
          <cell r="E20">
            <v>7561</v>
          </cell>
        </row>
        <row r="23">
          <cell r="C23">
            <v>2689</v>
          </cell>
          <cell r="D23">
            <v>1827</v>
          </cell>
          <cell r="E23">
            <v>2689</v>
          </cell>
        </row>
        <row r="26">
          <cell r="C26">
            <v>445</v>
          </cell>
          <cell r="D26">
            <v>556</v>
          </cell>
          <cell r="E26">
            <v>933</v>
          </cell>
        </row>
        <row r="27">
          <cell r="C27">
            <v>3134</v>
          </cell>
          <cell r="D27">
            <v>2383</v>
          </cell>
          <cell r="E27">
            <v>3622</v>
          </cell>
        </row>
        <row r="28">
          <cell r="E28">
            <v>32</v>
          </cell>
        </row>
        <row r="29">
          <cell r="C29">
            <v>3134</v>
          </cell>
          <cell r="D29">
            <v>2383</v>
          </cell>
          <cell r="E29">
            <v>3654</v>
          </cell>
        </row>
        <row r="31">
          <cell r="E31">
            <v>1333</v>
          </cell>
        </row>
        <row r="32">
          <cell r="C32">
            <v>170</v>
          </cell>
          <cell r="D32">
            <v>200</v>
          </cell>
          <cell r="E32">
            <v>240</v>
          </cell>
        </row>
        <row r="33">
          <cell r="C33">
            <v>2052</v>
          </cell>
          <cell r="D33">
            <v>2220</v>
          </cell>
          <cell r="E33">
            <v>1689</v>
          </cell>
        </row>
        <row r="34">
          <cell r="C34">
            <v>1219</v>
          </cell>
          <cell r="D34">
            <v>492</v>
          </cell>
          <cell r="E34">
            <v>1418</v>
          </cell>
        </row>
        <row r="35">
          <cell r="C35">
            <v>3441</v>
          </cell>
          <cell r="D35">
            <v>2912</v>
          </cell>
          <cell r="E35">
            <v>4680</v>
          </cell>
        </row>
        <row r="36">
          <cell r="E36">
            <v>46</v>
          </cell>
        </row>
        <row r="37">
          <cell r="C37">
            <v>3441</v>
          </cell>
          <cell r="D37">
            <v>2912</v>
          </cell>
          <cell r="E37">
            <v>4726</v>
          </cell>
        </row>
        <row r="38">
          <cell r="D38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15510</v>
          </cell>
          <cell r="D44">
            <v>11503</v>
          </cell>
          <cell r="E44">
            <v>15807</v>
          </cell>
        </row>
        <row r="45">
          <cell r="C45">
            <v>0</v>
          </cell>
          <cell r="D45">
            <v>0</v>
          </cell>
          <cell r="E45">
            <v>134</v>
          </cell>
        </row>
        <row r="46">
          <cell r="C46">
            <v>15510</v>
          </cell>
          <cell r="D46">
            <v>11503</v>
          </cell>
          <cell r="E46">
            <v>15941</v>
          </cell>
        </row>
        <row r="47">
          <cell r="D47">
            <v>1713</v>
          </cell>
          <cell r="E47">
            <v>4617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1713</v>
          </cell>
          <cell r="E53">
            <v>4617</v>
          </cell>
        </row>
        <row r="54">
          <cell r="C54">
            <v>103023</v>
          </cell>
          <cell r="D54">
            <v>97854</v>
          </cell>
          <cell r="E54">
            <v>96437</v>
          </cell>
        </row>
        <row r="55">
          <cell r="C55">
            <v>28879</v>
          </cell>
          <cell r="D55">
            <v>27036</v>
          </cell>
          <cell r="E55">
            <v>25836</v>
          </cell>
        </row>
        <row r="56">
          <cell r="C56">
            <v>2987</v>
          </cell>
          <cell r="D56">
            <v>2796</v>
          </cell>
          <cell r="E56">
            <v>2672</v>
          </cell>
        </row>
        <row r="57">
          <cell r="C57">
            <v>890</v>
          </cell>
          <cell r="D57">
            <v>866</v>
          </cell>
          <cell r="E57">
            <v>759</v>
          </cell>
        </row>
        <row r="58">
          <cell r="E58">
            <v>120</v>
          </cell>
        </row>
        <row r="61">
          <cell r="C61">
            <v>32756</v>
          </cell>
          <cell r="D61">
            <v>30698</v>
          </cell>
          <cell r="E61">
            <v>29387</v>
          </cell>
        </row>
        <row r="63">
          <cell r="C63">
            <v>135779</v>
          </cell>
          <cell r="D63">
            <v>128552</v>
          </cell>
          <cell r="E63">
            <v>125824</v>
          </cell>
        </row>
        <row r="68">
          <cell r="C68">
            <v>12</v>
          </cell>
          <cell r="D68">
            <v>11</v>
          </cell>
          <cell r="E68">
            <v>3</v>
          </cell>
        </row>
        <row r="70">
          <cell r="C70">
            <v>330</v>
          </cell>
          <cell r="D70">
            <v>297</v>
          </cell>
          <cell r="E70">
            <v>349</v>
          </cell>
        </row>
        <row r="71">
          <cell r="C71">
            <v>300</v>
          </cell>
          <cell r="D71">
            <v>1596</v>
          </cell>
          <cell r="E71">
            <v>632</v>
          </cell>
        </row>
        <row r="72">
          <cell r="C72">
            <v>190</v>
          </cell>
          <cell r="D72">
            <v>148</v>
          </cell>
          <cell r="E72">
            <v>82</v>
          </cell>
        </row>
        <row r="73">
          <cell r="C73">
            <v>100</v>
          </cell>
          <cell r="D73">
            <v>74</v>
          </cell>
          <cell r="E73">
            <v>43</v>
          </cell>
        </row>
        <row r="76">
          <cell r="C76">
            <v>250</v>
          </cell>
          <cell r="D76">
            <v>223</v>
          </cell>
          <cell r="E76">
            <v>168</v>
          </cell>
        </row>
        <row r="77">
          <cell r="E77">
            <v>119</v>
          </cell>
        </row>
        <row r="78">
          <cell r="C78">
            <v>70</v>
          </cell>
          <cell r="D78">
            <v>59</v>
          </cell>
          <cell r="E78">
            <v>68</v>
          </cell>
        </row>
        <row r="79">
          <cell r="C79">
            <v>600</v>
          </cell>
          <cell r="D79">
            <v>445</v>
          </cell>
          <cell r="E79">
            <v>494</v>
          </cell>
        </row>
        <row r="80">
          <cell r="C80">
            <v>1852</v>
          </cell>
          <cell r="D80">
            <v>2853</v>
          </cell>
          <cell r="E80">
            <v>1958</v>
          </cell>
        </row>
        <row r="81">
          <cell r="C81">
            <v>350</v>
          </cell>
          <cell r="D81">
            <v>260</v>
          </cell>
          <cell r="E81">
            <v>241</v>
          </cell>
        </row>
        <row r="84">
          <cell r="C84">
            <v>350</v>
          </cell>
          <cell r="D84">
            <v>260</v>
          </cell>
          <cell r="E84">
            <v>241</v>
          </cell>
        </row>
        <row r="85">
          <cell r="E85">
            <v>652</v>
          </cell>
        </row>
        <row r="87">
          <cell r="C87">
            <v>2438</v>
          </cell>
          <cell r="E87">
            <v>597</v>
          </cell>
        </row>
        <row r="88">
          <cell r="D88">
            <v>7879</v>
          </cell>
        </row>
        <row r="89">
          <cell r="D89">
            <v>2395</v>
          </cell>
        </row>
        <row r="91">
          <cell r="D91">
            <v>545</v>
          </cell>
        </row>
        <row r="92">
          <cell r="C92">
            <v>250</v>
          </cell>
          <cell r="D92">
            <v>186</v>
          </cell>
          <cell r="E92">
            <v>361</v>
          </cell>
        </row>
        <row r="93">
          <cell r="C93">
            <v>368</v>
          </cell>
          <cell r="D93">
            <v>273</v>
          </cell>
          <cell r="E93">
            <v>1795</v>
          </cell>
        </row>
        <row r="96">
          <cell r="C96">
            <v>3056</v>
          </cell>
          <cell r="D96">
            <v>11278</v>
          </cell>
          <cell r="E96">
            <v>3405</v>
          </cell>
        </row>
        <row r="97">
          <cell r="C97">
            <v>1310</v>
          </cell>
          <cell r="D97">
            <v>2602</v>
          </cell>
          <cell r="E97">
            <v>3231</v>
          </cell>
        </row>
        <row r="98">
          <cell r="C98">
            <v>1314</v>
          </cell>
          <cell r="D98">
            <v>2841</v>
          </cell>
          <cell r="E98">
            <v>884</v>
          </cell>
        </row>
        <row r="101">
          <cell r="C101">
            <v>1314</v>
          </cell>
          <cell r="D101">
            <v>2841</v>
          </cell>
          <cell r="E101">
            <v>884</v>
          </cell>
        </row>
        <row r="102">
          <cell r="C102">
            <v>270</v>
          </cell>
          <cell r="D102">
            <v>223</v>
          </cell>
          <cell r="E102">
            <v>74</v>
          </cell>
        </row>
        <row r="104">
          <cell r="C104">
            <v>20</v>
          </cell>
          <cell r="D104">
            <v>15</v>
          </cell>
          <cell r="E104">
            <v>34</v>
          </cell>
        </row>
        <row r="106">
          <cell r="C106">
            <v>290</v>
          </cell>
          <cell r="D106">
            <v>238</v>
          </cell>
          <cell r="E106">
            <v>108</v>
          </cell>
        </row>
        <row r="108">
          <cell r="E108">
            <v>441</v>
          </cell>
        </row>
        <row r="109">
          <cell r="C109">
            <v>8172</v>
          </cell>
          <cell r="D109">
            <v>20072</v>
          </cell>
          <cell r="E109">
            <v>10268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18">
          <cell r="E118">
            <v>76</v>
          </cell>
        </row>
        <row r="120">
          <cell r="E120">
            <v>174</v>
          </cell>
        </row>
        <row r="121">
          <cell r="C121">
            <v>0</v>
          </cell>
          <cell r="D121">
            <v>0</v>
          </cell>
          <cell r="E121">
            <v>250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6">
          <cell r="C126">
            <v>0</v>
          </cell>
          <cell r="D126">
            <v>0</v>
          </cell>
          <cell r="E126">
            <v>250</v>
          </cell>
        </row>
        <row r="127">
          <cell r="C127">
            <v>8172</v>
          </cell>
          <cell r="D127">
            <v>20072</v>
          </cell>
          <cell r="E127">
            <v>10518</v>
          </cell>
        </row>
        <row r="129">
          <cell r="C129">
            <v>143951</v>
          </cell>
          <cell r="D129">
            <v>148624</v>
          </cell>
          <cell r="E129">
            <v>136342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242"/>
  <sheetViews>
    <sheetView workbookViewId="0" topLeftCell="A1">
      <pane xSplit="2" ySplit="2" topLeftCell="G14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46" sqref="A146"/>
    </sheetView>
  </sheetViews>
  <sheetFormatPr defaultColWidth="9.00390625" defaultRowHeight="12.75"/>
  <cols>
    <col min="1" max="1" width="43.875" style="44" customWidth="1"/>
    <col min="2" max="2" width="5.625" style="3" customWidth="1"/>
    <col min="3" max="5" width="6.75390625" style="3" hidden="1" customWidth="1"/>
    <col min="6" max="6" width="6.75390625" style="20" hidden="1" customWidth="1"/>
    <col min="7" max="9" width="6.75390625" style="3" customWidth="1"/>
    <col min="10" max="10" width="6.75390625" style="69" customWidth="1"/>
    <col min="11" max="13" width="6.75390625" style="3" customWidth="1"/>
    <col min="14" max="14" width="6.75390625" style="69" customWidth="1"/>
    <col min="15" max="17" width="6.75390625" style="3" customWidth="1"/>
    <col min="18" max="18" width="6.75390625" style="69" customWidth="1"/>
    <col min="19" max="25" width="6.75390625" style="3" customWidth="1"/>
    <col min="26" max="26" width="6.75390625" style="69" customWidth="1"/>
    <col min="27" max="29" width="6.75390625" style="3" customWidth="1"/>
    <col min="30" max="30" width="6.75390625" style="69" customWidth="1"/>
    <col min="31" max="36" width="6.75390625" style="3" hidden="1" customWidth="1"/>
    <col min="37" max="39" width="6.75390625" style="3" customWidth="1"/>
    <col min="40" max="40" width="6.75390625" style="69" customWidth="1"/>
    <col min="41" max="43" width="6.75390625" style="3" customWidth="1"/>
    <col min="44" max="44" width="6.75390625" style="69" customWidth="1"/>
    <col min="45" max="47" width="6.75390625" style="3" customWidth="1"/>
    <col min="48" max="48" width="6.75390625" style="69" customWidth="1"/>
    <col min="49" max="51" width="6.75390625" style="3" customWidth="1"/>
    <col min="52" max="52" width="6.75390625" style="69" customWidth="1"/>
    <col min="53" max="58" width="6.75390625" style="3" hidden="1" customWidth="1"/>
    <col min="59" max="61" width="6.75390625" style="3" customWidth="1"/>
    <col min="62" max="62" width="6.75390625" style="69" customWidth="1"/>
    <col min="63" max="65" width="6.75390625" style="3" customWidth="1"/>
    <col min="66" max="66" width="6.75390625" style="69" customWidth="1"/>
    <col min="67" max="69" width="6.75390625" style="3" customWidth="1"/>
    <col min="70" max="70" width="6.75390625" style="69" customWidth="1"/>
    <col min="71" max="72" width="6.75390625" style="3" customWidth="1"/>
    <col min="73" max="73" width="8.375" style="3" customWidth="1"/>
    <col min="74" max="74" width="7.00390625" style="69" customWidth="1"/>
    <col min="75" max="77" width="6.75390625" style="3" customWidth="1"/>
    <col min="78" max="78" width="6.75390625" style="69" customWidth="1"/>
    <col min="79" max="81" width="6.75390625" style="3" customWidth="1"/>
    <col min="82" max="82" width="6.75390625" style="69" customWidth="1"/>
    <col min="83" max="85" width="6.75390625" style="3" hidden="1" customWidth="1"/>
    <col min="86" max="86" width="6.75390625" style="69" hidden="1" customWidth="1"/>
    <col min="87" max="89" width="6.75390625" style="3" customWidth="1"/>
    <col min="90" max="90" width="6.75390625" style="69" customWidth="1"/>
    <col min="91" max="93" width="6.75390625" style="3" customWidth="1"/>
    <col min="94" max="94" width="6.75390625" style="69" customWidth="1"/>
    <col min="95" max="97" width="6.75390625" style="3" customWidth="1"/>
    <col min="98" max="98" width="6.75390625" style="69" customWidth="1"/>
    <col min="99" max="100" width="6.75390625" style="3" customWidth="1"/>
    <col min="101" max="101" width="7.25390625" style="3" customWidth="1"/>
    <col min="102" max="102" width="8.375" style="69" customWidth="1"/>
    <col min="103" max="104" width="6.75390625" style="3" customWidth="1"/>
    <col min="105" max="105" width="7.25390625" style="3" customWidth="1"/>
    <col min="106" max="106" width="8.375" style="69" customWidth="1"/>
    <col min="107" max="109" width="6.75390625" style="3" customWidth="1"/>
    <col min="110" max="110" width="6.75390625" style="69" customWidth="1"/>
    <col min="111" max="113" width="6.75390625" style="3" customWidth="1"/>
    <col min="114" max="114" width="8.25390625" style="69" customWidth="1"/>
    <col min="115" max="117" width="6.75390625" style="3" customWidth="1"/>
    <col min="118" max="118" width="6.75390625" style="69" customWidth="1"/>
    <col min="119" max="120" width="6.75390625" style="3" hidden="1" customWidth="1"/>
    <col min="121" max="121" width="6.75390625" style="74" hidden="1" customWidth="1"/>
    <col min="122" max="124" width="6.75390625" style="3" customWidth="1"/>
    <col min="125" max="125" width="6.75390625" style="74" customWidth="1"/>
    <col min="126" max="128" width="6.75390625" style="3" customWidth="1"/>
    <col min="129" max="129" width="6.75390625" style="74" customWidth="1"/>
    <col min="130" max="132" width="6.75390625" style="3" customWidth="1"/>
    <col min="133" max="133" width="6.375" style="74" customWidth="1"/>
    <col min="134" max="135" width="9.25390625" style="69" customWidth="1"/>
    <col min="136" max="136" width="9.125" style="62" customWidth="1"/>
    <col min="137" max="137" width="8.25390625" style="69" customWidth="1"/>
    <col min="138" max="16384" width="9.125" style="3" customWidth="1"/>
  </cols>
  <sheetData>
    <row r="1" spans="1:136" s="10" customFormat="1" ht="16.5" customHeight="1" thickBot="1">
      <c r="A1" s="120" t="s">
        <v>0</v>
      </c>
      <c r="B1" s="121"/>
      <c r="C1" s="8" t="s">
        <v>85</v>
      </c>
      <c r="D1" s="8"/>
      <c r="E1" s="8" t="s">
        <v>95</v>
      </c>
      <c r="F1" s="16"/>
      <c r="G1" s="8" t="s">
        <v>96</v>
      </c>
      <c r="H1" s="8"/>
      <c r="I1" s="8" t="s">
        <v>97</v>
      </c>
      <c r="J1" s="8"/>
      <c r="K1" s="8" t="s">
        <v>98</v>
      </c>
      <c r="L1" s="8"/>
      <c r="M1" s="8" t="s">
        <v>114</v>
      </c>
      <c r="N1" s="8"/>
      <c r="O1" s="8" t="s">
        <v>99</v>
      </c>
      <c r="P1" s="8"/>
      <c r="Q1" s="8" t="s">
        <v>115</v>
      </c>
      <c r="R1" s="8"/>
      <c r="S1" s="8" t="s">
        <v>100</v>
      </c>
      <c r="T1" s="8"/>
      <c r="U1" s="8" t="s">
        <v>116</v>
      </c>
      <c r="V1" s="8"/>
      <c r="W1" s="8" t="s">
        <v>101</v>
      </c>
      <c r="X1" s="8"/>
      <c r="Y1" s="8" t="s">
        <v>117</v>
      </c>
      <c r="Z1" s="8"/>
      <c r="AA1" s="8" t="s">
        <v>102</v>
      </c>
      <c r="AB1" s="8"/>
      <c r="AC1" s="8" t="s">
        <v>318</v>
      </c>
      <c r="AD1" s="8"/>
      <c r="AE1" s="8" t="s">
        <v>103</v>
      </c>
      <c r="AF1" s="8" t="s">
        <v>118</v>
      </c>
      <c r="AG1" s="8"/>
      <c r="AH1" s="8" t="s">
        <v>104</v>
      </c>
      <c r="AI1" s="8" t="s">
        <v>119</v>
      </c>
      <c r="AJ1" s="8"/>
      <c r="AK1" s="8" t="s">
        <v>105</v>
      </c>
      <c r="AL1" s="8"/>
      <c r="AM1" s="8" t="s">
        <v>120</v>
      </c>
      <c r="AN1" s="8"/>
      <c r="AO1" s="8" t="s">
        <v>106</v>
      </c>
      <c r="AP1" s="8"/>
      <c r="AQ1" s="8" t="s">
        <v>121</v>
      </c>
      <c r="AR1" s="8"/>
      <c r="AS1" s="8" t="s">
        <v>107</v>
      </c>
      <c r="AT1" s="8"/>
      <c r="AU1" s="8" t="s">
        <v>122</v>
      </c>
      <c r="AV1" s="8"/>
      <c r="AW1" s="8" t="s">
        <v>108</v>
      </c>
      <c r="AX1" s="8"/>
      <c r="AY1" s="8" t="s">
        <v>123</v>
      </c>
      <c r="AZ1" s="8"/>
      <c r="BA1" s="8" t="s">
        <v>109</v>
      </c>
      <c r="BB1" s="8" t="s">
        <v>124</v>
      </c>
      <c r="BC1" s="8"/>
      <c r="BD1" s="8" t="s">
        <v>110</v>
      </c>
      <c r="BE1" s="8" t="s">
        <v>125</v>
      </c>
      <c r="BF1" s="8"/>
      <c r="BG1" s="8" t="s">
        <v>111</v>
      </c>
      <c r="BH1" s="8"/>
      <c r="BI1" s="8" t="s">
        <v>126</v>
      </c>
      <c r="BJ1" s="8"/>
      <c r="BK1" s="8" t="s">
        <v>86</v>
      </c>
      <c r="BL1" s="8"/>
      <c r="BM1" s="8" t="s">
        <v>127</v>
      </c>
      <c r="BN1" s="8"/>
      <c r="BO1" s="8" t="s">
        <v>112</v>
      </c>
      <c r="BP1" s="8"/>
      <c r="BQ1" s="8" t="s">
        <v>128</v>
      </c>
      <c r="BR1" s="8"/>
      <c r="BS1" s="8" t="s">
        <v>205</v>
      </c>
      <c r="BT1" s="8"/>
      <c r="BU1" s="8" t="s">
        <v>129</v>
      </c>
      <c r="BV1" s="8"/>
      <c r="BW1" s="8" t="s">
        <v>113</v>
      </c>
      <c r="BX1" s="8"/>
      <c r="BY1" s="8" t="s">
        <v>130</v>
      </c>
      <c r="BZ1" s="8"/>
      <c r="CA1" s="9">
        <v>851297</v>
      </c>
      <c r="CB1" s="9"/>
      <c r="CC1" s="9" t="s">
        <v>131</v>
      </c>
      <c r="CD1" s="9"/>
      <c r="CE1" s="9">
        <v>851912</v>
      </c>
      <c r="CF1" s="9"/>
      <c r="CG1" s="9" t="s">
        <v>132</v>
      </c>
      <c r="CH1" s="9"/>
      <c r="CI1" s="9">
        <v>851967</v>
      </c>
      <c r="CJ1" s="9"/>
      <c r="CK1" s="9" t="s">
        <v>133</v>
      </c>
      <c r="CL1" s="9"/>
      <c r="CM1" s="111">
        <v>851018</v>
      </c>
      <c r="CN1" s="111"/>
      <c r="CO1" s="111" t="s">
        <v>134</v>
      </c>
      <c r="CQ1" s="111">
        <v>853233</v>
      </c>
      <c r="CR1" s="111"/>
      <c r="CS1" s="10" t="s">
        <v>135</v>
      </c>
      <c r="CU1" s="111">
        <v>853255</v>
      </c>
      <c r="CV1" s="111"/>
      <c r="CW1" s="112" t="s">
        <v>265</v>
      </c>
      <c r="CY1" s="111">
        <v>853311</v>
      </c>
      <c r="CZ1" s="111"/>
      <c r="DA1" s="112" t="s">
        <v>268</v>
      </c>
      <c r="DB1" s="111"/>
      <c r="DC1" s="111">
        <v>853322</v>
      </c>
      <c r="DD1" s="111"/>
      <c r="DE1" s="112" t="s">
        <v>269</v>
      </c>
      <c r="DF1" s="111"/>
      <c r="DG1" s="111">
        <v>853344</v>
      </c>
      <c r="DH1" s="111"/>
      <c r="DI1" s="112" t="s">
        <v>270</v>
      </c>
      <c r="DK1" s="111">
        <v>853355</v>
      </c>
      <c r="DL1" s="111"/>
      <c r="DM1" s="112" t="s">
        <v>271</v>
      </c>
      <c r="DN1" s="111"/>
      <c r="DO1" s="111">
        <v>901116</v>
      </c>
      <c r="DP1" s="111" t="s">
        <v>136</v>
      </c>
      <c r="DQ1" s="114"/>
      <c r="DR1" s="111">
        <v>902113</v>
      </c>
      <c r="DS1" s="111"/>
      <c r="DT1" s="111" t="s">
        <v>137</v>
      </c>
      <c r="DU1" s="114"/>
      <c r="DV1" s="111">
        <v>923127</v>
      </c>
      <c r="DW1" s="111"/>
      <c r="DX1" s="111" t="s">
        <v>138</v>
      </c>
      <c r="DY1" s="70"/>
      <c r="DZ1" s="111">
        <v>926018</v>
      </c>
      <c r="EA1" s="111"/>
      <c r="EB1" s="111" t="s">
        <v>139</v>
      </c>
      <c r="EC1" s="70"/>
      <c r="ED1" s="111" t="s">
        <v>87</v>
      </c>
      <c r="EE1" s="111"/>
      <c r="EF1" s="115"/>
    </row>
    <row r="2" spans="1:137" s="7" customFormat="1" ht="16.5" customHeight="1">
      <c r="A2" s="118" t="s">
        <v>315</v>
      </c>
      <c r="B2" s="118"/>
      <c r="C2" s="11">
        <v>2006</v>
      </c>
      <c r="D2" s="11" t="s">
        <v>248</v>
      </c>
      <c r="E2" s="11">
        <v>2007</v>
      </c>
      <c r="F2" s="17" t="s">
        <v>141</v>
      </c>
      <c r="G2" s="11">
        <v>2006</v>
      </c>
      <c r="H2" s="11" t="s">
        <v>248</v>
      </c>
      <c r="I2" s="11">
        <v>2007</v>
      </c>
      <c r="J2" s="17" t="s">
        <v>141</v>
      </c>
      <c r="K2" s="11">
        <v>2006</v>
      </c>
      <c r="L2" s="11" t="s">
        <v>248</v>
      </c>
      <c r="M2" s="11">
        <v>2007</v>
      </c>
      <c r="N2" s="17" t="s">
        <v>141</v>
      </c>
      <c r="O2" s="11">
        <v>2006</v>
      </c>
      <c r="P2" s="11" t="s">
        <v>248</v>
      </c>
      <c r="Q2" s="11">
        <v>2007</v>
      </c>
      <c r="R2" s="17" t="s">
        <v>141</v>
      </c>
      <c r="S2" s="11">
        <v>2006</v>
      </c>
      <c r="T2" s="11" t="s">
        <v>248</v>
      </c>
      <c r="U2" s="11">
        <v>2007</v>
      </c>
      <c r="V2" s="17" t="s">
        <v>141</v>
      </c>
      <c r="W2" s="11">
        <v>2006</v>
      </c>
      <c r="X2" s="11" t="s">
        <v>248</v>
      </c>
      <c r="Y2" s="11">
        <v>2007</v>
      </c>
      <c r="Z2" s="17" t="s">
        <v>141</v>
      </c>
      <c r="AA2" s="11">
        <v>2006</v>
      </c>
      <c r="AB2" s="11" t="s">
        <v>248</v>
      </c>
      <c r="AC2" s="11">
        <v>2007</v>
      </c>
      <c r="AD2" s="17" t="s">
        <v>141</v>
      </c>
      <c r="AE2" s="11" t="s">
        <v>140</v>
      </c>
      <c r="AF2" s="11">
        <v>2006</v>
      </c>
      <c r="AG2" s="17" t="s">
        <v>141</v>
      </c>
      <c r="AH2" s="11" t="s">
        <v>140</v>
      </c>
      <c r="AI2" s="11">
        <v>2006</v>
      </c>
      <c r="AJ2" s="17" t="s">
        <v>141</v>
      </c>
      <c r="AK2" s="11">
        <v>2006</v>
      </c>
      <c r="AL2" s="11" t="s">
        <v>248</v>
      </c>
      <c r="AM2" s="11">
        <v>2007</v>
      </c>
      <c r="AN2" s="17" t="s">
        <v>141</v>
      </c>
      <c r="AO2" s="11">
        <v>2006</v>
      </c>
      <c r="AP2" s="11" t="s">
        <v>248</v>
      </c>
      <c r="AQ2" s="11">
        <v>2007</v>
      </c>
      <c r="AR2" s="17" t="s">
        <v>141</v>
      </c>
      <c r="AS2" s="11">
        <v>2006</v>
      </c>
      <c r="AT2" s="11" t="s">
        <v>248</v>
      </c>
      <c r="AU2" s="11">
        <v>2007</v>
      </c>
      <c r="AV2" s="17" t="s">
        <v>141</v>
      </c>
      <c r="AW2" s="11">
        <v>2006</v>
      </c>
      <c r="AX2" s="11" t="s">
        <v>248</v>
      </c>
      <c r="AY2" s="11">
        <v>2007</v>
      </c>
      <c r="AZ2" s="17" t="s">
        <v>141</v>
      </c>
      <c r="BA2" s="11" t="s">
        <v>140</v>
      </c>
      <c r="BB2" s="11">
        <v>2006</v>
      </c>
      <c r="BC2" s="17" t="s">
        <v>141</v>
      </c>
      <c r="BD2" s="11" t="s">
        <v>140</v>
      </c>
      <c r="BE2" s="11">
        <v>2006</v>
      </c>
      <c r="BF2" s="17" t="s">
        <v>141</v>
      </c>
      <c r="BG2" s="11">
        <v>2006</v>
      </c>
      <c r="BH2" s="11" t="s">
        <v>248</v>
      </c>
      <c r="BI2" s="11">
        <v>2007</v>
      </c>
      <c r="BJ2" s="17" t="s">
        <v>141</v>
      </c>
      <c r="BK2" s="11">
        <v>2006</v>
      </c>
      <c r="BL2" s="11" t="s">
        <v>248</v>
      </c>
      <c r="BM2" s="11">
        <v>2007</v>
      </c>
      <c r="BN2" s="17" t="s">
        <v>141</v>
      </c>
      <c r="BO2" s="11">
        <v>2006</v>
      </c>
      <c r="BP2" s="11" t="s">
        <v>248</v>
      </c>
      <c r="BQ2" s="11">
        <v>2007</v>
      </c>
      <c r="BR2" s="17" t="s">
        <v>141</v>
      </c>
      <c r="BS2" s="11">
        <v>2006</v>
      </c>
      <c r="BT2" s="11" t="s">
        <v>248</v>
      </c>
      <c r="BU2" s="11">
        <v>2007</v>
      </c>
      <c r="BV2" s="17" t="s">
        <v>141</v>
      </c>
      <c r="BW2" s="11">
        <v>2006</v>
      </c>
      <c r="BX2" s="11" t="s">
        <v>248</v>
      </c>
      <c r="BY2" s="11">
        <v>2007</v>
      </c>
      <c r="BZ2" s="17" t="s">
        <v>141</v>
      </c>
      <c r="CA2" s="11">
        <v>2006</v>
      </c>
      <c r="CB2" s="11" t="s">
        <v>248</v>
      </c>
      <c r="CC2" s="11">
        <v>2007</v>
      </c>
      <c r="CD2" s="17" t="s">
        <v>141</v>
      </c>
      <c r="CE2" s="11">
        <v>2006</v>
      </c>
      <c r="CF2" s="11" t="s">
        <v>248</v>
      </c>
      <c r="CG2" s="11">
        <v>2007</v>
      </c>
      <c r="CH2" s="17" t="s">
        <v>141</v>
      </c>
      <c r="CI2" s="11">
        <v>2006</v>
      </c>
      <c r="CJ2" s="11" t="s">
        <v>248</v>
      </c>
      <c r="CK2" s="11">
        <v>2007</v>
      </c>
      <c r="CL2" s="17" t="s">
        <v>141</v>
      </c>
      <c r="CM2" s="11">
        <v>2006</v>
      </c>
      <c r="CN2" s="11" t="s">
        <v>248</v>
      </c>
      <c r="CO2" s="11">
        <v>2007</v>
      </c>
      <c r="CP2" s="22" t="s">
        <v>141</v>
      </c>
      <c r="CQ2" s="11">
        <v>2006</v>
      </c>
      <c r="CR2" s="11" t="s">
        <v>248</v>
      </c>
      <c r="CS2" s="11">
        <v>2007</v>
      </c>
      <c r="CT2" s="22" t="s">
        <v>141</v>
      </c>
      <c r="CU2" s="11">
        <v>2006</v>
      </c>
      <c r="CV2" s="11" t="s">
        <v>248</v>
      </c>
      <c r="CW2" s="11">
        <v>2007</v>
      </c>
      <c r="CX2" s="22" t="s">
        <v>141</v>
      </c>
      <c r="CY2" s="11">
        <v>2006</v>
      </c>
      <c r="CZ2" s="11" t="s">
        <v>248</v>
      </c>
      <c r="DA2" s="11">
        <v>2007</v>
      </c>
      <c r="DB2" s="17" t="s">
        <v>141</v>
      </c>
      <c r="DC2" s="11">
        <v>2006</v>
      </c>
      <c r="DD2" s="11" t="s">
        <v>248</v>
      </c>
      <c r="DE2" s="11">
        <v>2007</v>
      </c>
      <c r="DF2" s="17" t="s">
        <v>141</v>
      </c>
      <c r="DG2" s="11">
        <v>2006</v>
      </c>
      <c r="DH2" s="11" t="s">
        <v>248</v>
      </c>
      <c r="DI2" s="11">
        <v>2007</v>
      </c>
      <c r="DJ2" s="22" t="s">
        <v>141</v>
      </c>
      <c r="DK2" s="11">
        <v>2006</v>
      </c>
      <c r="DL2" s="11" t="s">
        <v>248</v>
      </c>
      <c r="DM2" s="11">
        <v>2007</v>
      </c>
      <c r="DN2" s="17" t="s">
        <v>141</v>
      </c>
      <c r="DO2" s="11" t="s">
        <v>140</v>
      </c>
      <c r="DP2" s="11">
        <v>2006</v>
      </c>
      <c r="DQ2" s="113" t="s">
        <v>141</v>
      </c>
      <c r="DR2" s="11">
        <v>2006</v>
      </c>
      <c r="DS2" s="11" t="s">
        <v>248</v>
      </c>
      <c r="DT2" s="11">
        <v>2007</v>
      </c>
      <c r="DU2" s="113" t="s">
        <v>141</v>
      </c>
      <c r="DV2" s="11">
        <v>2006</v>
      </c>
      <c r="DW2" s="11" t="s">
        <v>248</v>
      </c>
      <c r="DX2" s="11">
        <v>2007</v>
      </c>
      <c r="DY2" s="71" t="s">
        <v>141</v>
      </c>
      <c r="DZ2" s="11">
        <v>2006</v>
      </c>
      <c r="EA2" s="11" t="s">
        <v>248</v>
      </c>
      <c r="EB2" s="11">
        <v>2007</v>
      </c>
      <c r="EC2" s="71" t="s">
        <v>141</v>
      </c>
      <c r="ED2" s="11">
        <v>2006</v>
      </c>
      <c r="EE2" s="11" t="s">
        <v>248</v>
      </c>
      <c r="EF2" s="11">
        <v>2007</v>
      </c>
      <c r="EG2" s="22" t="s">
        <v>141</v>
      </c>
    </row>
    <row r="3" spans="1:137" s="14" customFormat="1" ht="16.5" customHeight="1" thickBot="1">
      <c r="A3" s="117" t="s">
        <v>78</v>
      </c>
      <c r="B3" s="119"/>
      <c r="F3" s="18"/>
      <c r="J3" s="18"/>
      <c r="N3" s="18"/>
      <c r="R3" s="18"/>
      <c r="V3" s="18"/>
      <c r="Z3" s="18"/>
      <c r="AD3" s="18"/>
      <c r="AG3" s="18"/>
      <c r="AJ3" s="18"/>
      <c r="AN3" s="18"/>
      <c r="AR3" s="18"/>
      <c r="AV3" s="18"/>
      <c r="AZ3" s="18"/>
      <c r="BC3" s="18"/>
      <c r="BF3" s="18"/>
      <c r="BJ3" s="18"/>
      <c r="BN3" s="18"/>
      <c r="BR3" s="18"/>
      <c r="BV3" s="18"/>
      <c r="BZ3" s="18"/>
      <c r="CD3" s="18"/>
      <c r="CH3" s="18"/>
      <c r="CL3" s="18"/>
      <c r="CP3" s="18"/>
      <c r="CT3" s="18"/>
      <c r="CX3" s="18"/>
      <c r="DB3" s="18"/>
      <c r="DF3" s="18"/>
      <c r="DJ3" s="18"/>
      <c r="DN3" s="18"/>
      <c r="DQ3" s="72"/>
      <c r="DU3" s="72"/>
      <c r="DY3" s="72"/>
      <c r="EC3" s="72"/>
      <c r="EG3" s="18"/>
    </row>
    <row r="4" spans="1:137" s="2" customFormat="1" ht="16.5" customHeight="1" thickBot="1">
      <c r="A4" s="13"/>
      <c r="B4" s="15"/>
      <c r="C4" s="4"/>
      <c r="D4" s="4"/>
      <c r="E4" s="4"/>
      <c r="F4" s="19"/>
      <c r="G4" s="4"/>
      <c r="H4" s="4"/>
      <c r="I4" s="4"/>
      <c r="J4" s="19"/>
      <c r="K4" s="4"/>
      <c r="L4" s="4"/>
      <c r="M4" s="4"/>
      <c r="N4" s="19"/>
      <c r="O4" s="4"/>
      <c r="P4" s="4"/>
      <c r="Q4" s="4"/>
      <c r="R4" s="19"/>
      <c r="S4" s="4"/>
      <c r="T4" s="4"/>
      <c r="U4" s="4"/>
      <c r="V4" s="19"/>
      <c r="W4" s="4"/>
      <c r="X4" s="4"/>
      <c r="Y4" s="4"/>
      <c r="Z4" s="19"/>
      <c r="AA4" s="4"/>
      <c r="AB4" s="4"/>
      <c r="AC4" s="4"/>
      <c r="AD4" s="19"/>
      <c r="AE4" s="4"/>
      <c r="AF4" s="4"/>
      <c r="AG4" s="19"/>
      <c r="AH4" s="4"/>
      <c r="AI4" s="4"/>
      <c r="AJ4" s="19"/>
      <c r="AK4" s="4"/>
      <c r="AL4" s="4"/>
      <c r="AM4" s="4"/>
      <c r="AN4" s="19"/>
      <c r="AO4" s="4"/>
      <c r="AP4" s="4"/>
      <c r="AQ4" s="4"/>
      <c r="AR4" s="19"/>
      <c r="AS4" s="4"/>
      <c r="AT4" s="4"/>
      <c r="AU4" s="4"/>
      <c r="AV4" s="19"/>
      <c r="AW4" s="4"/>
      <c r="AX4" s="4"/>
      <c r="AY4" s="4"/>
      <c r="AZ4" s="19"/>
      <c r="BA4" s="4"/>
      <c r="BB4" s="4"/>
      <c r="BC4" s="19"/>
      <c r="BD4" s="4"/>
      <c r="BE4" s="4"/>
      <c r="BF4" s="19"/>
      <c r="BG4" s="4"/>
      <c r="BH4" s="4"/>
      <c r="BI4" s="4"/>
      <c r="BJ4" s="19"/>
      <c r="BK4" s="4"/>
      <c r="BL4" s="4"/>
      <c r="BM4" s="4"/>
      <c r="BN4" s="19"/>
      <c r="BO4" s="4"/>
      <c r="BP4" s="4"/>
      <c r="BQ4" s="4"/>
      <c r="BR4" s="19"/>
      <c r="BS4" s="4"/>
      <c r="BT4" s="4"/>
      <c r="BU4" s="4"/>
      <c r="BV4" s="19"/>
      <c r="BW4" s="4"/>
      <c r="BX4" s="4"/>
      <c r="BY4" s="4"/>
      <c r="BZ4" s="19"/>
      <c r="CA4" s="4"/>
      <c r="CB4" s="4"/>
      <c r="CC4" s="4"/>
      <c r="CD4" s="19"/>
      <c r="CE4" s="4"/>
      <c r="CF4" s="4"/>
      <c r="CG4" s="4"/>
      <c r="CH4" s="19"/>
      <c r="CI4" s="4"/>
      <c r="CJ4" s="4"/>
      <c r="CK4" s="4"/>
      <c r="CL4" s="19"/>
      <c r="CM4" s="6"/>
      <c r="CN4" s="6"/>
      <c r="CO4" s="6"/>
      <c r="CP4" s="19"/>
      <c r="CQ4" s="6"/>
      <c r="CR4" s="6"/>
      <c r="CS4" s="6"/>
      <c r="CT4" s="19"/>
      <c r="CU4" s="6"/>
      <c r="CV4" s="6"/>
      <c r="CW4" s="6"/>
      <c r="CX4" s="19"/>
      <c r="CY4" s="6"/>
      <c r="CZ4" s="6"/>
      <c r="DA4" s="6"/>
      <c r="DB4" s="19"/>
      <c r="DC4" s="6"/>
      <c r="DD4" s="6"/>
      <c r="DE4" s="6"/>
      <c r="DF4" s="19"/>
      <c r="DG4" s="6"/>
      <c r="DH4" s="6"/>
      <c r="DI4" s="6"/>
      <c r="DJ4" s="19"/>
      <c r="DK4" s="6"/>
      <c r="DL4" s="6"/>
      <c r="DM4" s="6"/>
      <c r="DN4" s="19"/>
      <c r="DO4" s="6"/>
      <c r="DP4" s="6"/>
      <c r="DQ4" s="73"/>
      <c r="DR4" s="6"/>
      <c r="DS4" s="6"/>
      <c r="DT4" s="6"/>
      <c r="DU4" s="73"/>
      <c r="DV4" s="6"/>
      <c r="DW4" s="6"/>
      <c r="DX4" s="6"/>
      <c r="DY4" s="73"/>
      <c r="DZ4" s="6"/>
      <c r="EA4" s="6"/>
      <c r="EB4" s="6"/>
      <c r="EC4" s="73"/>
      <c r="ED4" s="65"/>
      <c r="EE4" s="65"/>
      <c r="EF4" s="65"/>
      <c r="EG4" s="19"/>
    </row>
    <row r="5" spans="1:137" s="12" customFormat="1" ht="16.5" customHeight="1">
      <c r="A5" s="45" t="s">
        <v>1</v>
      </c>
      <c r="B5" s="40">
        <v>1</v>
      </c>
      <c r="C5" s="12">
        <f>'[1]ezer ft'!C3</f>
        <v>0</v>
      </c>
      <c r="D5" s="12">
        <f>'[1]ezer ft'!E3</f>
        <v>0</v>
      </c>
      <c r="E5" s="12">
        <f>'[1]ezer ft'!D3</f>
        <v>0</v>
      </c>
      <c r="F5" s="20">
        <f>IF(C5=0,,E5/(C5/100)-100)</f>
        <v>0</v>
      </c>
      <c r="G5" s="12">
        <v>0</v>
      </c>
      <c r="J5" s="20">
        <f>IF(G5=0,,I5/(G5/100)-100)</f>
        <v>0</v>
      </c>
      <c r="K5" s="12">
        <f>'[2]Munka1'!C5</f>
        <v>0</v>
      </c>
      <c r="L5" s="12">
        <f>'[2]Munka1'!E5</f>
        <v>0</v>
      </c>
      <c r="M5" s="12">
        <f>'[2]Munka1'!D5</f>
        <v>0</v>
      </c>
      <c r="N5" s="20">
        <f aca="true" t="shared" si="0" ref="N5:N20">IF(K5=0,,M5/(K5/100)-100)</f>
        <v>0</v>
      </c>
      <c r="O5" s="12">
        <f>'[3]Munka1'!C5</f>
        <v>0</v>
      </c>
      <c r="P5" s="12">
        <f>'[3]Munka1'!E5</f>
        <v>0</v>
      </c>
      <c r="Q5" s="12">
        <f>'[3]Munka1'!D5</f>
        <v>0</v>
      </c>
      <c r="R5" s="20">
        <f aca="true" t="shared" si="1" ref="R5:R20">IF(O5=0,,Q5/(O5/100)-100)</f>
        <v>0</v>
      </c>
      <c r="S5" s="12">
        <v>0</v>
      </c>
      <c r="V5" s="60">
        <f aca="true" t="shared" si="2" ref="V5:V20">IF(S5=0,,U5/(S5/100)-100)</f>
        <v>0</v>
      </c>
      <c r="W5" s="12">
        <f>'[4]Munka1'!C5</f>
        <v>41077</v>
      </c>
      <c r="X5" s="12">
        <f>'[4]Munka1'!E5</f>
        <v>39750</v>
      </c>
      <c r="Y5" s="12">
        <f>'[4]Munka1'!D5</f>
        <v>41964</v>
      </c>
      <c r="Z5" s="20">
        <f aca="true" t="shared" si="3" ref="Z5:Z20">IF(W5=0,,Y5/(W5/100)-100)</f>
        <v>2.159359252136241</v>
      </c>
      <c r="AA5" s="12">
        <v>0</v>
      </c>
      <c r="AD5" s="20">
        <f>IF(AA5=0,,AC5/(AA5/100)-100)</f>
        <v>0</v>
      </c>
      <c r="AE5" s="12">
        <v>0</v>
      </c>
      <c r="AG5" s="60">
        <f>IF(AE5=0,,AF5/(AE5/100)-100)</f>
        <v>0</v>
      </c>
      <c r="AH5" s="12">
        <v>0</v>
      </c>
      <c r="AJ5" s="60">
        <f>IF(AH5=0,,AI5/(AH5/100)-100)</f>
        <v>0</v>
      </c>
      <c r="AK5" s="12">
        <v>0</v>
      </c>
      <c r="AN5" s="20">
        <f>IF(AK5=0,,AM5/(AK5/100)-100)</f>
        <v>0</v>
      </c>
      <c r="AO5" s="12">
        <f>'[5]ezer Ft'!C3</f>
        <v>3086</v>
      </c>
      <c r="AP5" s="12">
        <f>'[5]ezer Ft'!E3</f>
        <v>3582</v>
      </c>
      <c r="AQ5" s="12">
        <f>'[5]ezer Ft'!D3</f>
        <v>3981</v>
      </c>
      <c r="AR5" s="20">
        <f aca="true" t="shared" si="4" ref="AR5:AR20">IF(AO5=0,,AQ5/(AO5/100)-100)</f>
        <v>29.00194426441996</v>
      </c>
      <c r="AS5" s="12">
        <f>'[6]Munka1'!C5</f>
        <v>0</v>
      </c>
      <c r="AU5" s="12">
        <f>'[6]Munka1'!D5</f>
        <v>0</v>
      </c>
      <c r="AV5" s="20">
        <f aca="true" t="shared" si="5" ref="AV5:AV20">IF(AS5=0,,AU5/(AS5/100)-100)</f>
        <v>0</v>
      </c>
      <c r="AW5" s="12">
        <f>'[7]Munka1'!C5</f>
        <v>0</v>
      </c>
      <c r="AY5" s="12">
        <f>'[7]Munka1'!D5</f>
        <v>0</v>
      </c>
      <c r="AZ5" s="20">
        <f aca="true" t="shared" si="6" ref="AZ5:AZ20">IF(AW5=0,,AY5/(AW5/100)-100)</f>
        <v>0</v>
      </c>
      <c r="BA5" s="12">
        <v>0</v>
      </c>
      <c r="BC5" s="60">
        <f aca="true" t="shared" si="7" ref="BC5:BC20">IF(BA5=0,,BB5/(BA5/100)-100)</f>
        <v>0</v>
      </c>
      <c r="BD5" s="12">
        <v>0</v>
      </c>
      <c r="BF5" s="60">
        <f aca="true" t="shared" si="8" ref="BF5:BF20">IF(BD5=0,,BE5/(BD5/100)-100)</f>
        <v>0</v>
      </c>
      <c r="BG5" s="12">
        <f>'[8]Munka1'!C5</f>
        <v>43097</v>
      </c>
      <c r="BH5" s="12">
        <f>'[8]Munka1'!E5</f>
        <v>36861</v>
      </c>
      <c r="BI5" s="12">
        <f>'[8]Munka1'!D5</f>
        <v>40312</v>
      </c>
      <c r="BJ5" s="20">
        <f aca="true" t="shared" si="9" ref="BJ5:BJ20">IF(BG5=0,,BI5/(BG5/100)-100)</f>
        <v>-6.462166740144326</v>
      </c>
      <c r="BK5" s="12">
        <f>'[9]Munka1'!C5</f>
        <v>75803</v>
      </c>
      <c r="BL5" s="12">
        <f>'[9]Munka1'!E5</f>
        <v>63989</v>
      </c>
      <c r="BM5" s="12">
        <f>'[9]Munka1'!D5</f>
        <v>73689</v>
      </c>
      <c r="BN5" s="20">
        <f aca="true" t="shared" si="10" ref="BN5:BN20">IF(BK5=0,,BM5/(BK5/100)-100)</f>
        <v>-2.788807830824638</v>
      </c>
      <c r="BO5" s="12">
        <f>'[10]Munka1'!C5</f>
        <v>5582</v>
      </c>
      <c r="BP5" s="12">
        <f>'[10]Munka1'!E5</f>
        <v>7851</v>
      </c>
      <c r="BQ5" s="12">
        <f>'[10]Munka1'!D5</f>
        <v>5588</v>
      </c>
      <c r="BR5" s="20">
        <f aca="true" t="shared" si="11" ref="BR5:BR20">IF(BO5=0,,BQ5/(BO5/100)-100)</f>
        <v>0.10748835542815982</v>
      </c>
      <c r="BS5" s="12">
        <f>'[11]Munka1'!C5</f>
        <v>4425</v>
      </c>
      <c r="BT5" s="12">
        <f>'[11]Munka1'!E5</f>
        <v>6605</v>
      </c>
      <c r="BU5" s="12">
        <f>'[11]Munka1'!D5</f>
        <v>4368</v>
      </c>
      <c r="BV5" s="20">
        <f aca="true" t="shared" si="12" ref="BV5:BV20">IF(BS5=0,,BU5/(BS5/100)-100)</f>
        <v>-1.288135593220332</v>
      </c>
      <c r="BW5" s="12">
        <f>'[12]Munka1'!C5</f>
        <v>6161</v>
      </c>
      <c r="BX5" s="12">
        <f>'[12]Munka1'!E5</f>
        <v>6326</v>
      </c>
      <c r="BY5" s="12">
        <f>'[12]Munka1'!D5</f>
        <v>6571</v>
      </c>
      <c r="BZ5" s="20">
        <f aca="true" t="shared" si="13" ref="BZ5:BZ20">IF(BW5=0,,BY5/(BW5/100)-100)</f>
        <v>6.6547638370394395</v>
      </c>
      <c r="CA5" s="12">
        <f>'[13]Munka1'!C5</f>
        <v>3690</v>
      </c>
      <c r="CB5" s="12">
        <f>'[13]Munka1'!E5</f>
        <v>3457</v>
      </c>
      <c r="CC5" s="12">
        <f>'[13]Munka1'!D5</f>
        <v>3784</v>
      </c>
      <c r="CD5" s="20">
        <f aca="true" t="shared" si="14" ref="CD5:CD20">IF(CA5=0,,CC5/(CA5/100)-100)</f>
        <v>2.5474254742547515</v>
      </c>
      <c r="CE5" s="12">
        <v>0</v>
      </c>
      <c r="CH5" s="20">
        <f aca="true" t="shared" si="15" ref="CH5:CH20">IF(CE5=0,,CG5/(CE5/100)-100)</f>
        <v>0</v>
      </c>
      <c r="CI5" s="12">
        <v>0</v>
      </c>
      <c r="CL5" s="20">
        <f aca="true" t="shared" si="16" ref="CL5:CL20">IF(CI5=0,,CK5/(CI5/100)-100)</f>
        <v>0</v>
      </c>
      <c r="CM5" s="12">
        <f>'[14]Munka1'!C5</f>
        <v>0</v>
      </c>
      <c r="CN5" s="12">
        <f>'[14]Munka1'!E5</f>
        <v>0</v>
      </c>
      <c r="CO5" s="12">
        <f>'[14]Munka1'!D5</f>
        <v>0</v>
      </c>
      <c r="CP5" s="20">
        <f aca="true" t="shared" si="17" ref="CP5:CP20">IF(CM5=0,,CO5/(CM5/100)-100)</f>
        <v>0</v>
      </c>
      <c r="CQ5" s="12">
        <f>'[15]Munka1'!C5</f>
        <v>1052</v>
      </c>
      <c r="CR5" s="12">
        <f>'[15]Munka1'!E5</f>
        <v>1092</v>
      </c>
      <c r="CS5" s="12">
        <f>'[15]Munka1'!D5</f>
        <v>1092</v>
      </c>
      <c r="CT5" s="20">
        <f aca="true" t="shared" si="18" ref="CT5:CT20">IF(CQ5=0,,CS5/(CQ5/100)-100)</f>
        <v>3.8022813688212977</v>
      </c>
      <c r="CU5" s="12">
        <v>0</v>
      </c>
      <c r="CX5" s="20">
        <f aca="true" t="shared" si="19" ref="CX5:CX61">IF(CU5=0,,CW5/(CU5/100)-100)</f>
        <v>0</v>
      </c>
      <c r="CY5" s="12">
        <v>0</v>
      </c>
      <c r="DB5" s="20">
        <f aca="true" t="shared" si="20" ref="DB5:DB20">IF(CY5=0,,DA5/(CY5/100)-100)</f>
        <v>0</v>
      </c>
      <c r="DC5" s="12">
        <v>0</v>
      </c>
      <c r="DF5" s="20">
        <f aca="true" t="shared" si="21" ref="DF5:DF20">IF(DC5=0,,DE5/(DC5/100)-100)</f>
        <v>0</v>
      </c>
      <c r="DG5" s="12">
        <v>0</v>
      </c>
      <c r="DJ5" s="20">
        <f aca="true" t="shared" si="22" ref="DJ5:DJ61">IF(DG5=0,,DI5/(DG5/100)-100)</f>
        <v>0</v>
      </c>
      <c r="DK5" s="12">
        <v>0</v>
      </c>
      <c r="DN5" s="20">
        <f aca="true" t="shared" si="23" ref="DN5:DN61">IF(DK5=0,,DM5/(DK5/100)-100)</f>
        <v>0</v>
      </c>
      <c r="DO5" s="12">
        <v>0</v>
      </c>
      <c r="DQ5" s="74">
        <f aca="true" t="shared" si="24" ref="DQ5:DQ20">IF(DO5=0,,DP5/(DO5/100)-100)</f>
        <v>0</v>
      </c>
      <c r="DR5" s="12">
        <f>'[16]Munka1'!C5</f>
        <v>1437</v>
      </c>
      <c r="DS5" s="12">
        <f>'[16]Munka1'!E5</f>
        <v>1401</v>
      </c>
      <c r="DT5" s="12">
        <f>'[16]Munka1'!D5</f>
        <v>1447</v>
      </c>
      <c r="DU5" s="74">
        <f aca="true" t="shared" si="25" ref="DU5:DU20">IF(DR5=0,,DT5/(DR5/100)-100)</f>
        <v>0.6958942240779464</v>
      </c>
      <c r="DV5" s="12">
        <f>'[17]Munka1'!C5</f>
        <v>0</v>
      </c>
      <c r="DW5" s="12">
        <f>'[17]Munka1'!E5</f>
        <v>22</v>
      </c>
      <c r="DX5" s="12">
        <f>'[17]Munka1'!D5</f>
        <v>0</v>
      </c>
      <c r="DY5" s="74">
        <f aca="true" t="shared" si="26" ref="DY5:DY20">IF(DV5=0,,DX5/(DV5/100)-100)</f>
        <v>0</v>
      </c>
      <c r="DZ5" s="12">
        <f>'[18]Munka1'!C5</f>
        <v>0</v>
      </c>
      <c r="EA5" s="12">
        <f>'[18]Munka1'!E5</f>
        <v>0</v>
      </c>
      <c r="EB5" s="12">
        <f>'[18]Munka1'!D5</f>
        <v>0</v>
      </c>
      <c r="EC5" s="74">
        <f aca="true" t="shared" si="27" ref="EC5:EC20">IF(DZ5=0,,EB5/(DZ5/100)-100)</f>
        <v>0</v>
      </c>
      <c r="ED5" s="62">
        <f>C5+G5+K5+O5+S5+W5+AA5+AE5+AH5+AK5+AO5+AS5+AW5+BA5+BD5+BG5+BK5+BO5+BS5+BW5+CA5+CE5+CI5+CM5+CQ5+CY5+DC5+DO5+DR5+DV5+DZ5+DG5+DK5+CU5</f>
        <v>185410</v>
      </c>
      <c r="EE5" s="62"/>
      <c r="EF5" s="62">
        <f>E5+I5+M5+Q5+U5+Y5+AC5+AF5+AI5+AM5+AQ5+AU5+AY5+BB5+BE5+BI5+BM5+BQ5+BU5+BY5+CC5+CG5+CK5+CO5+CS5+DA5+DE5+DP5+DT5+DX5+EB5+DI5+DM5+CW5</f>
        <v>182796</v>
      </c>
      <c r="EG5" s="20">
        <f>IF(ED5=0,,EF5/(ED5/100)-100)</f>
        <v>-1.4098484439889916</v>
      </c>
    </row>
    <row r="6" spans="1:142" s="2" customFormat="1" ht="16.5" customHeight="1">
      <c r="A6" s="45" t="s">
        <v>2</v>
      </c>
      <c r="B6" s="41">
        <v>2</v>
      </c>
      <c r="C6" s="12">
        <f>'[1]ezer ft'!C4</f>
        <v>0</v>
      </c>
      <c r="D6" s="12">
        <f>'[1]ezer ft'!E4</f>
        <v>0</v>
      </c>
      <c r="E6" s="12">
        <f>'[1]ezer ft'!D4</f>
        <v>0</v>
      </c>
      <c r="F6" s="20">
        <f aca="true" t="shared" si="28" ref="F6:F70">IF(C6=0,,E6/(C6/100)-100)</f>
        <v>0</v>
      </c>
      <c r="G6" s="12"/>
      <c r="H6" s="12"/>
      <c r="I6" s="12"/>
      <c r="J6" s="20">
        <f aca="true" t="shared" si="29" ref="J6:J70">IF(G6=0,,I6/(G6/100)-100)</f>
        <v>0</v>
      </c>
      <c r="K6" s="12">
        <f>'[2]Munka1'!C6</f>
        <v>0</v>
      </c>
      <c r="L6" s="12">
        <f>'[2]Munka1'!E6</f>
        <v>0</v>
      </c>
      <c r="M6" s="12">
        <f>'[2]Munka1'!D6</f>
        <v>0</v>
      </c>
      <c r="N6" s="20">
        <f t="shared" si="0"/>
        <v>0</v>
      </c>
      <c r="O6" s="12">
        <f>'[3]Munka1'!C6</f>
        <v>0</v>
      </c>
      <c r="P6" s="12">
        <f>'[3]Munka1'!E6</f>
        <v>0</v>
      </c>
      <c r="Q6" s="12">
        <f>'[3]Munka1'!D6</f>
        <v>0</v>
      </c>
      <c r="R6" s="20">
        <f t="shared" si="1"/>
        <v>0</v>
      </c>
      <c r="S6" s="12"/>
      <c r="T6" s="12"/>
      <c r="U6" s="12"/>
      <c r="V6" s="60">
        <f t="shared" si="2"/>
        <v>0</v>
      </c>
      <c r="W6" s="12">
        <f>'[4]Munka1'!C6</f>
        <v>0</v>
      </c>
      <c r="X6" s="12">
        <f>'[4]Munka1'!E6</f>
        <v>0</v>
      </c>
      <c r="Y6" s="12">
        <f>'[4]Munka1'!D6</f>
        <v>0</v>
      </c>
      <c r="Z6" s="20">
        <f t="shared" si="3"/>
        <v>0</v>
      </c>
      <c r="AA6" s="12"/>
      <c r="AB6" s="12"/>
      <c r="AC6" s="12"/>
      <c r="AD6" s="20">
        <f aca="true" t="shared" si="30" ref="AD6:AD70">IF(AA6=0,,AC6/(AA6/100)-100)</f>
        <v>0</v>
      </c>
      <c r="AE6" s="12"/>
      <c r="AF6" s="12"/>
      <c r="AG6" s="60">
        <f aca="true" t="shared" si="31" ref="AG6:AG70">IF(AE6=0,,AF6/(AE6/100)-100)</f>
        <v>0</v>
      </c>
      <c r="AH6" s="12"/>
      <c r="AI6" s="12"/>
      <c r="AJ6" s="60">
        <f aca="true" t="shared" si="32" ref="AJ6:AJ70">IF(AH6=0,,AI6/(AH6/100)-100)</f>
        <v>0</v>
      </c>
      <c r="AK6" s="12"/>
      <c r="AL6" s="12"/>
      <c r="AM6" s="12"/>
      <c r="AN6" s="20">
        <f aca="true" t="shared" si="33" ref="AN6:AN67">IF(AK6=0,,AM6/(AK6/100)-100)</f>
        <v>0</v>
      </c>
      <c r="AO6" s="12">
        <f>'[5]ezer Ft'!C4</f>
        <v>0</v>
      </c>
      <c r="AP6" s="12">
        <f>'[5]ezer Ft'!E4</f>
        <v>0</v>
      </c>
      <c r="AQ6" s="12">
        <f>'[5]ezer Ft'!D4</f>
        <v>0</v>
      </c>
      <c r="AR6" s="20">
        <f t="shared" si="4"/>
        <v>0</v>
      </c>
      <c r="AS6" s="12">
        <f>'[6]Munka1'!C6</f>
        <v>0</v>
      </c>
      <c r="AT6" s="12"/>
      <c r="AU6" s="12">
        <f>'[6]Munka1'!D6</f>
        <v>0</v>
      </c>
      <c r="AV6" s="20">
        <f t="shared" si="5"/>
        <v>0</v>
      </c>
      <c r="AW6" s="12">
        <f>'[7]Munka1'!C6</f>
        <v>0</v>
      </c>
      <c r="AX6" s="12"/>
      <c r="AY6" s="12">
        <f>'[7]Munka1'!D6</f>
        <v>0</v>
      </c>
      <c r="AZ6" s="20">
        <f t="shared" si="6"/>
        <v>0</v>
      </c>
      <c r="BA6" s="12"/>
      <c r="BB6" s="12"/>
      <c r="BC6" s="60">
        <f t="shared" si="7"/>
        <v>0</v>
      </c>
      <c r="BD6" s="12"/>
      <c r="BE6" s="12"/>
      <c r="BF6" s="60">
        <f t="shared" si="8"/>
        <v>0</v>
      </c>
      <c r="BG6" s="12">
        <f>'[8]Munka1'!C6</f>
        <v>1008</v>
      </c>
      <c r="BH6" s="12">
        <f>'[8]Munka1'!E6</f>
        <v>0</v>
      </c>
      <c r="BI6" s="12">
        <f>'[8]Munka1'!D6</f>
        <v>0</v>
      </c>
      <c r="BJ6" s="20">
        <f t="shared" si="9"/>
        <v>-100</v>
      </c>
      <c r="BK6" s="12">
        <f>'[9]Munka1'!C6</f>
        <v>2471</v>
      </c>
      <c r="BL6" s="12">
        <f>'[9]Munka1'!E6</f>
        <v>0</v>
      </c>
      <c r="BM6" s="12">
        <f>'[9]Munka1'!D6</f>
        <v>3275</v>
      </c>
      <c r="BN6" s="20">
        <f t="shared" si="10"/>
        <v>32.53743423715093</v>
      </c>
      <c r="BO6" s="12">
        <f>'[10]Munka1'!C6</f>
        <v>172</v>
      </c>
      <c r="BP6" s="12">
        <f>'[10]Munka1'!E6</f>
        <v>0</v>
      </c>
      <c r="BQ6" s="12">
        <f>'[10]Munka1'!D6</f>
        <v>188</v>
      </c>
      <c r="BR6" s="20">
        <f t="shared" si="11"/>
        <v>9.302325581395351</v>
      </c>
      <c r="BS6" s="12">
        <f>'[11]Munka1'!C6</f>
        <v>37</v>
      </c>
      <c r="BT6" s="12">
        <f>'[11]Munka1'!E6</f>
        <v>0</v>
      </c>
      <c r="BU6" s="12">
        <f>'[11]Munka1'!D6</f>
        <v>0</v>
      </c>
      <c r="BV6" s="20">
        <f t="shared" si="12"/>
        <v>-100</v>
      </c>
      <c r="BW6" s="12">
        <f>'[12]Munka1'!C6</f>
        <v>0</v>
      </c>
      <c r="BX6" s="12">
        <f>'[12]Munka1'!E6</f>
        <v>0</v>
      </c>
      <c r="BY6" s="12">
        <f>'[12]Munka1'!D6</f>
        <v>95</v>
      </c>
      <c r="BZ6" s="20">
        <f t="shared" si="13"/>
        <v>0</v>
      </c>
      <c r="CA6" s="12">
        <f>'[13]Munka1'!C6</f>
        <v>0</v>
      </c>
      <c r="CB6" s="12">
        <f>'[13]Munka1'!E6</f>
        <v>0</v>
      </c>
      <c r="CC6" s="12">
        <f>'[13]Munka1'!D6</f>
        <v>0</v>
      </c>
      <c r="CD6" s="20">
        <f t="shared" si="14"/>
        <v>0</v>
      </c>
      <c r="CE6" s="12"/>
      <c r="CF6" s="12"/>
      <c r="CG6" s="12"/>
      <c r="CH6" s="20">
        <f t="shared" si="15"/>
        <v>0</v>
      </c>
      <c r="CI6" s="12"/>
      <c r="CJ6" s="12"/>
      <c r="CK6" s="12"/>
      <c r="CL6" s="20">
        <f t="shared" si="16"/>
        <v>0</v>
      </c>
      <c r="CM6" s="12">
        <f>'[14]Munka1'!C6</f>
        <v>0</v>
      </c>
      <c r="CN6" s="12">
        <f>'[14]Munka1'!E6</f>
        <v>0</v>
      </c>
      <c r="CO6" s="12">
        <f>'[14]Munka1'!D6</f>
        <v>0</v>
      </c>
      <c r="CP6" s="20">
        <f t="shared" si="17"/>
        <v>0</v>
      </c>
      <c r="CQ6" s="12">
        <f>'[15]Munka1'!C6</f>
        <v>0</v>
      </c>
      <c r="CR6" s="12">
        <f>'[15]Munka1'!E6</f>
        <v>0</v>
      </c>
      <c r="CS6" s="12">
        <f>'[15]Munka1'!D6</f>
        <v>0</v>
      </c>
      <c r="CT6" s="20">
        <f t="shared" si="18"/>
        <v>0</v>
      </c>
      <c r="CU6" s="12"/>
      <c r="CV6" s="12"/>
      <c r="CW6" s="12"/>
      <c r="CX6" s="20">
        <f t="shared" si="19"/>
        <v>0</v>
      </c>
      <c r="CY6" s="12"/>
      <c r="CZ6" s="12"/>
      <c r="DA6" s="12"/>
      <c r="DB6" s="20">
        <f t="shared" si="20"/>
        <v>0</v>
      </c>
      <c r="DC6" s="12"/>
      <c r="DD6" s="12"/>
      <c r="DE6" s="12"/>
      <c r="DF6" s="20">
        <f t="shared" si="21"/>
        <v>0</v>
      </c>
      <c r="DG6" s="12"/>
      <c r="DH6" s="12"/>
      <c r="DI6" s="12"/>
      <c r="DJ6" s="20">
        <f t="shared" si="22"/>
        <v>0</v>
      </c>
      <c r="DK6" s="12"/>
      <c r="DL6" s="12"/>
      <c r="DM6" s="12"/>
      <c r="DN6" s="20">
        <f t="shared" si="23"/>
        <v>0</v>
      </c>
      <c r="DO6" s="12"/>
      <c r="DP6" s="12"/>
      <c r="DQ6" s="74">
        <f t="shared" si="24"/>
        <v>0</v>
      </c>
      <c r="DR6" s="12">
        <f>'[16]Munka1'!C6</f>
        <v>0</v>
      </c>
      <c r="DS6" s="12">
        <f>'[16]Munka1'!E6</f>
        <v>0</v>
      </c>
      <c r="DT6" s="12">
        <f>'[16]Munka1'!D6</f>
        <v>0</v>
      </c>
      <c r="DU6" s="74">
        <f t="shared" si="25"/>
        <v>0</v>
      </c>
      <c r="DV6" s="12">
        <f>'[17]Munka1'!C6</f>
        <v>0</v>
      </c>
      <c r="DW6" s="12">
        <f>'[17]Munka1'!E6</f>
        <v>0</v>
      </c>
      <c r="DX6" s="12">
        <f>'[17]Munka1'!D6</f>
        <v>0</v>
      </c>
      <c r="DY6" s="74">
        <f t="shared" si="26"/>
        <v>0</v>
      </c>
      <c r="DZ6" s="12">
        <f>'[18]Munka1'!C6</f>
        <v>0</v>
      </c>
      <c r="EA6" s="12">
        <f>'[18]Munka1'!E6</f>
        <v>0</v>
      </c>
      <c r="EB6" s="12">
        <f>'[18]Munka1'!D6</f>
        <v>0</v>
      </c>
      <c r="EC6" s="74">
        <f t="shared" si="27"/>
        <v>0</v>
      </c>
      <c r="ED6" s="62">
        <f aca="true" t="shared" si="34" ref="ED6:ED61">C6+G6+K6+O6+S6+W6+AA6+AE6+AH6+AK6+AO6+AS6+AW6+BA6+BD6+BG6+BK6+BO6+BS6+BW6+CA6+CE6+CI6+CM6+CQ6+CY6+DC6+DO6+DR6+DV6+DZ6+DG6+DK6+CU6</f>
        <v>3688</v>
      </c>
      <c r="EE6" s="62"/>
      <c r="EF6" s="62">
        <f aca="true" t="shared" si="35" ref="EF6:EF61">E6+I6+M6+Q6+U6+Y6+AC6+AF6+AI6+AM6+AQ6+AU6+AY6+BB6+BE6+BI6+BM6+BQ6+BU6+BY6+CC6+CG6+CK6+CO6+CS6+DA6+DE6+DP6+DT6+DX6+EB6+DI6+DM6+CW6</f>
        <v>3558</v>
      </c>
      <c r="EG6" s="20">
        <f aca="true" t="shared" si="36" ref="EG6:EG69">IF(ED6=0,,EF6/(ED6/100)-100)</f>
        <v>-3.524945770065088</v>
      </c>
      <c r="EK6" s="12"/>
      <c r="EL6" s="12"/>
    </row>
    <row r="7" spans="1:142" s="2" customFormat="1" ht="16.5" customHeight="1">
      <c r="A7" s="45" t="s">
        <v>3</v>
      </c>
      <c r="B7" s="41">
        <v>3</v>
      </c>
      <c r="C7" s="12">
        <f>'[1]ezer ft'!C5</f>
        <v>0</v>
      </c>
      <c r="D7" s="12">
        <f>'[1]ezer ft'!E5</f>
        <v>0</v>
      </c>
      <c r="E7" s="12">
        <f>'[1]ezer ft'!D5</f>
        <v>0</v>
      </c>
      <c r="F7" s="20">
        <f t="shared" si="28"/>
        <v>0</v>
      </c>
      <c r="G7" s="12"/>
      <c r="H7" s="12"/>
      <c r="I7" s="12"/>
      <c r="J7" s="20">
        <f t="shared" si="29"/>
        <v>0</v>
      </c>
      <c r="K7" s="12">
        <f>'[2]Munka1'!C7</f>
        <v>0</v>
      </c>
      <c r="L7" s="12">
        <f>'[2]Munka1'!E7</f>
        <v>0</v>
      </c>
      <c r="M7" s="12">
        <f>'[2]Munka1'!D7</f>
        <v>0</v>
      </c>
      <c r="N7" s="20">
        <f t="shared" si="0"/>
        <v>0</v>
      </c>
      <c r="O7" s="12">
        <f>'[3]Munka1'!C7</f>
        <v>0</v>
      </c>
      <c r="P7" s="12">
        <f>'[3]Munka1'!E7</f>
        <v>0</v>
      </c>
      <c r="Q7" s="12">
        <f>'[3]Munka1'!D7</f>
        <v>0</v>
      </c>
      <c r="R7" s="20">
        <f t="shared" si="1"/>
        <v>0</v>
      </c>
      <c r="S7" s="12"/>
      <c r="T7" s="12"/>
      <c r="U7" s="12"/>
      <c r="V7" s="60">
        <f t="shared" si="2"/>
        <v>0</v>
      </c>
      <c r="W7" s="12">
        <f>'[4]Munka1'!C7</f>
        <v>1409</v>
      </c>
      <c r="X7" s="12">
        <f>'[4]Munka1'!E7</f>
        <v>1078</v>
      </c>
      <c r="Y7" s="12">
        <f>'[4]Munka1'!D7</f>
        <v>1076</v>
      </c>
      <c r="Z7" s="20">
        <f t="shared" si="3"/>
        <v>-23.633782824698372</v>
      </c>
      <c r="AA7" s="12"/>
      <c r="AB7" s="12"/>
      <c r="AC7" s="12"/>
      <c r="AD7" s="20">
        <f t="shared" si="30"/>
        <v>0</v>
      </c>
      <c r="AE7" s="12"/>
      <c r="AF7" s="12"/>
      <c r="AG7" s="60">
        <f t="shared" si="31"/>
        <v>0</v>
      </c>
      <c r="AH7" s="12"/>
      <c r="AI7" s="12"/>
      <c r="AJ7" s="60">
        <f t="shared" si="32"/>
        <v>0</v>
      </c>
      <c r="AK7" s="12"/>
      <c r="AL7" s="12"/>
      <c r="AM7" s="12"/>
      <c r="AN7" s="20">
        <f t="shared" si="33"/>
        <v>0</v>
      </c>
      <c r="AO7" s="12">
        <f>'[5]ezer Ft'!C5</f>
        <v>0</v>
      </c>
      <c r="AP7" s="12">
        <f>'[5]ezer Ft'!E5</f>
        <v>0</v>
      </c>
      <c r="AQ7" s="12">
        <f>'[5]ezer Ft'!D5</f>
        <v>0</v>
      </c>
      <c r="AR7" s="20">
        <f t="shared" si="4"/>
        <v>0</v>
      </c>
      <c r="AS7" s="12">
        <f>'[6]Munka1'!C7</f>
        <v>0</v>
      </c>
      <c r="AT7" s="12"/>
      <c r="AU7" s="12">
        <f>'[6]Munka1'!D7</f>
        <v>0</v>
      </c>
      <c r="AV7" s="20">
        <f t="shared" si="5"/>
        <v>0</v>
      </c>
      <c r="AW7" s="12">
        <f>'[7]Munka1'!C7</f>
        <v>0</v>
      </c>
      <c r="AX7" s="12"/>
      <c r="AY7" s="12">
        <f>'[7]Munka1'!D7</f>
        <v>0</v>
      </c>
      <c r="AZ7" s="20">
        <f t="shared" si="6"/>
        <v>0</v>
      </c>
      <c r="BA7" s="12"/>
      <c r="BB7" s="12"/>
      <c r="BC7" s="60">
        <f t="shared" si="7"/>
        <v>0</v>
      </c>
      <c r="BD7" s="12"/>
      <c r="BE7" s="12"/>
      <c r="BF7" s="60">
        <f t="shared" si="8"/>
        <v>0</v>
      </c>
      <c r="BG7" s="12">
        <f>'[8]Munka1'!C7</f>
        <v>0</v>
      </c>
      <c r="BH7" s="12">
        <f>'[8]Munka1'!E7</f>
        <v>211</v>
      </c>
      <c r="BI7" s="12">
        <f>'[8]Munka1'!D7</f>
        <v>0</v>
      </c>
      <c r="BJ7" s="20">
        <f t="shared" si="9"/>
        <v>0</v>
      </c>
      <c r="BK7" s="12">
        <f>'[9]Munka1'!C7</f>
        <v>1601</v>
      </c>
      <c r="BL7" s="12">
        <f>'[9]Munka1'!E7</f>
        <v>0</v>
      </c>
      <c r="BM7" s="12">
        <f>'[9]Munka1'!D7</f>
        <v>0</v>
      </c>
      <c r="BN7" s="20">
        <f t="shared" si="10"/>
        <v>-100</v>
      </c>
      <c r="BO7" s="12">
        <f>'[10]Munka1'!C7</f>
        <v>0</v>
      </c>
      <c r="BP7" s="12">
        <f>'[10]Munka1'!E7</f>
        <v>0</v>
      </c>
      <c r="BQ7" s="12">
        <f>'[10]Munka1'!D7</f>
        <v>0</v>
      </c>
      <c r="BR7" s="20">
        <f t="shared" si="11"/>
        <v>0</v>
      </c>
      <c r="BS7" s="12">
        <f>'[11]Munka1'!C7</f>
        <v>0</v>
      </c>
      <c r="BT7" s="12">
        <f>'[11]Munka1'!E7</f>
        <v>0</v>
      </c>
      <c r="BU7" s="12">
        <f>'[11]Munka1'!D7</f>
        <v>0</v>
      </c>
      <c r="BV7" s="20">
        <f t="shared" si="12"/>
        <v>0</v>
      </c>
      <c r="BW7" s="12">
        <f>'[12]Munka1'!C7</f>
        <v>214</v>
      </c>
      <c r="BX7" s="12">
        <f>'[12]Munka1'!E7</f>
        <v>0</v>
      </c>
      <c r="BY7" s="12">
        <f>'[12]Munka1'!D7</f>
        <v>0</v>
      </c>
      <c r="BZ7" s="20">
        <f t="shared" si="13"/>
        <v>-100</v>
      </c>
      <c r="CA7" s="12">
        <f>'[13]Munka1'!C7</f>
        <v>0</v>
      </c>
      <c r="CB7" s="12">
        <f>'[13]Munka1'!E7</f>
        <v>0</v>
      </c>
      <c r="CC7" s="12">
        <f>'[13]Munka1'!D7</f>
        <v>0</v>
      </c>
      <c r="CD7" s="20">
        <f t="shared" si="14"/>
        <v>0</v>
      </c>
      <c r="CE7" s="12"/>
      <c r="CF7" s="12"/>
      <c r="CG7" s="12"/>
      <c r="CH7" s="20">
        <f t="shared" si="15"/>
        <v>0</v>
      </c>
      <c r="CI7" s="12"/>
      <c r="CJ7" s="12"/>
      <c r="CK7" s="12"/>
      <c r="CL7" s="20">
        <f t="shared" si="16"/>
        <v>0</v>
      </c>
      <c r="CM7" s="12">
        <f>'[14]Munka1'!C7</f>
        <v>0</v>
      </c>
      <c r="CN7" s="12">
        <f>'[14]Munka1'!E7</f>
        <v>0</v>
      </c>
      <c r="CO7" s="12">
        <f>'[14]Munka1'!D7</f>
        <v>0</v>
      </c>
      <c r="CP7" s="20">
        <f t="shared" si="17"/>
        <v>0</v>
      </c>
      <c r="CQ7" s="12">
        <f>'[15]Munka1'!C7</f>
        <v>0</v>
      </c>
      <c r="CR7" s="12">
        <f>'[15]Munka1'!E7</f>
        <v>0</v>
      </c>
      <c r="CS7" s="12">
        <f>'[15]Munka1'!D7</f>
        <v>0</v>
      </c>
      <c r="CT7" s="20">
        <f t="shared" si="18"/>
        <v>0</v>
      </c>
      <c r="CU7" s="12"/>
      <c r="CV7" s="12"/>
      <c r="CW7" s="12"/>
      <c r="CX7" s="20">
        <f t="shared" si="19"/>
        <v>0</v>
      </c>
      <c r="CY7" s="12"/>
      <c r="CZ7" s="12"/>
      <c r="DA7" s="12"/>
      <c r="DB7" s="20">
        <f t="shared" si="20"/>
        <v>0</v>
      </c>
      <c r="DC7" s="12"/>
      <c r="DD7" s="12"/>
      <c r="DE7" s="12"/>
      <c r="DF7" s="20">
        <f t="shared" si="21"/>
        <v>0</v>
      </c>
      <c r="DG7" s="12"/>
      <c r="DH7" s="12"/>
      <c r="DI7" s="12"/>
      <c r="DJ7" s="20">
        <f t="shared" si="22"/>
        <v>0</v>
      </c>
      <c r="DK7" s="12"/>
      <c r="DL7" s="12"/>
      <c r="DM7" s="12"/>
      <c r="DN7" s="20">
        <f t="shared" si="23"/>
        <v>0</v>
      </c>
      <c r="DO7" s="12"/>
      <c r="DP7" s="12"/>
      <c r="DQ7" s="74">
        <f t="shared" si="24"/>
        <v>0</v>
      </c>
      <c r="DR7" s="12">
        <f>'[16]Munka1'!C7</f>
        <v>0</v>
      </c>
      <c r="DS7" s="12">
        <f>'[16]Munka1'!E7</f>
        <v>0</v>
      </c>
      <c r="DT7" s="12">
        <f>'[16]Munka1'!D7</f>
        <v>0</v>
      </c>
      <c r="DU7" s="74">
        <f t="shared" si="25"/>
        <v>0</v>
      </c>
      <c r="DV7" s="12">
        <f>'[17]Munka1'!C7</f>
        <v>0</v>
      </c>
      <c r="DW7" s="12">
        <f>'[17]Munka1'!E7</f>
        <v>0</v>
      </c>
      <c r="DX7" s="12">
        <f>'[17]Munka1'!D7</f>
        <v>0</v>
      </c>
      <c r="DY7" s="74">
        <f t="shared" si="26"/>
        <v>0</v>
      </c>
      <c r="DZ7" s="12">
        <f>'[18]Munka1'!C7</f>
        <v>0</v>
      </c>
      <c r="EA7" s="12">
        <f>'[18]Munka1'!E7</f>
        <v>0</v>
      </c>
      <c r="EB7" s="12">
        <f>'[18]Munka1'!D7</f>
        <v>0</v>
      </c>
      <c r="EC7" s="74">
        <f t="shared" si="27"/>
        <v>0</v>
      </c>
      <c r="ED7" s="62">
        <f t="shared" si="34"/>
        <v>3224</v>
      </c>
      <c r="EE7" s="62"/>
      <c r="EF7" s="62">
        <f t="shared" si="35"/>
        <v>1076</v>
      </c>
      <c r="EG7" s="20">
        <f t="shared" si="36"/>
        <v>-66.62531017369727</v>
      </c>
      <c r="EK7" s="12"/>
      <c r="EL7" s="12"/>
    </row>
    <row r="8" spans="1:142" s="2" customFormat="1" ht="16.5" customHeight="1">
      <c r="A8" s="45" t="s">
        <v>4</v>
      </c>
      <c r="B8" s="41">
        <v>4</v>
      </c>
      <c r="C8" s="12">
        <f>'[1]ezer ft'!C6</f>
        <v>0</v>
      </c>
      <c r="D8" s="12">
        <f>'[1]ezer ft'!E6</f>
        <v>0</v>
      </c>
      <c r="E8" s="12">
        <f>'[1]ezer ft'!D6</f>
        <v>0</v>
      </c>
      <c r="F8" s="20">
        <f t="shared" si="28"/>
        <v>0</v>
      </c>
      <c r="G8" s="12"/>
      <c r="H8" s="12"/>
      <c r="I8" s="12"/>
      <c r="J8" s="20">
        <f t="shared" si="29"/>
        <v>0</v>
      </c>
      <c r="K8" s="12">
        <f>'[2]Munka1'!C8</f>
        <v>0</v>
      </c>
      <c r="L8" s="12">
        <f>'[2]Munka1'!E8</f>
        <v>0</v>
      </c>
      <c r="M8" s="12">
        <f>'[2]Munka1'!D8</f>
        <v>0</v>
      </c>
      <c r="N8" s="20">
        <f t="shared" si="0"/>
        <v>0</v>
      </c>
      <c r="O8" s="12">
        <f>'[3]Munka1'!C8</f>
        <v>0</v>
      </c>
      <c r="P8" s="12">
        <f>'[3]Munka1'!E8</f>
        <v>0</v>
      </c>
      <c r="Q8" s="12">
        <f>'[3]Munka1'!D8</f>
        <v>0</v>
      </c>
      <c r="R8" s="20">
        <f t="shared" si="1"/>
        <v>0</v>
      </c>
      <c r="S8" s="12"/>
      <c r="T8" s="12"/>
      <c r="U8" s="12"/>
      <c r="V8" s="60">
        <f t="shared" si="2"/>
        <v>0</v>
      </c>
      <c r="W8" s="12">
        <f>'[4]Munka1'!C8</f>
        <v>2132</v>
      </c>
      <c r="X8" s="12">
        <f>'[4]Munka1'!E8</f>
        <v>2072</v>
      </c>
      <c r="Y8" s="12">
        <f>'[4]Munka1'!D8</f>
        <v>2172</v>
      </c>
      <c r="Z8" s="20">
        <f t="shared" si="3"/>
        <v>1.8761726078799228</v>
      </c>
      <c r="AA8" s="12"/>
      <c r="AB8" s="12"/>
      <c r="AC8" s="12"/>
      <c r="AD8" s="20">
        <f t="shared" si="30"/>
        <v>0</v>
      </c>
      <c r="AE8" s="12"/>
      <c r="AF8" s="12"/>
      <c r="AG8" s="60">
        <f t="shared" si="31"/>
        <v>0</v>
      </c>
      <c r="AH8" s="12"/>
      <c r="AI8" s="12"/>
      <c r="AJ8" s="60">
        <f t="shared" si="32"/>
        <v>0</v>
      </c>
      <c r="AK8" s="12"/>
      <c r="AL8" s="12"/>
      <c r="AM8" s="12"/>
      <c r="AN8" s="20">
        <f t="shared" si="33"/>
        <v>0</v>
      </c>
      <c r="AO8" s="12">
        <f>'[5]ezer Ft'!C6</f>
        <v>0</v>
      </c>
      <c r="AP8" s="12">
        <f>'[5]ezer Ft'!E6</f>
        <v>0</v>
      </c>
      <c r="AQ8" s="12">
        <f>'[5]ezer Ft'!D6</f>
        <v>0</v>
      </c>
      <c r="AR8" s="20">
        <f t="shared" si="4"/>
        <v>0</v>
      </c>
      <c r="AS8" s="12">
        <f>'[6]Munka1'!C8</f>
        <v>0</v>
      </c>
      <c r="AT8" s="12"/>
      <c r="AU8" s="12">
        <f>'[6]Munka1'!D8</f>
        <v>0</v>
      </c>
      <c r="AV8" s="20">
        <f t="shared" si="5"/>
        <v>0</v>
      </c>
      <c r="AW8" s="12">
        <f>'[7]Munka1'!C8</f>
        <v>0</v>
      </c>
      <c r="AX8" s="12"/>
      <c r="AY8" s="12">
        <f>'[7]Munka1'!D8</f>
        <v>0</v>
      </c>
      <c r="AZ8" s="20">
        <f t="shared" si="6"/>
        <v>0</v>
      </c>
      <c r="BA8" s="12"/>
      <c r="BB8" s="12"/>
      <c r="BC8" s="60">
        <f t="shared" si="7"/>
        <v>0</v>
      </c>
      <c r="BD8" s="12"/>
      <c r="BE8" s="12"/>
      <c r="BF8" s="60">
        <f t="shared" si="8"/>
        <v>0</v>
      </c>
      <c r="BG8" s="12">
        <f>'[8]Munka1'!C8</f>
        <v>2156</v>
      </c>
      <c r="BH8" s="12">
        <f>'[8]Munka1'!E8</f>
        <v>754</v>
      </c>
      <c r="BI8" s="12">
        <f>'[8]Munka1'!D8</f>
        <v>3135</v>
      </c>
      <c r="BJ8" s="20">
        <f t="shared" si="9"/>
        <v>45.40816326530614</v>
      </c>
      <c r="BK8" s="12">
        <f>'[9]Munka1'!C8</f>
        <v>3032</v>
      </c>
      <c r="BL8" s="12">
        <f>'[9]Munka1'!E8</f>
        <v>3828</v>
      </c>
      <c r="BM8" s="12">
        <f>'[9]Munka1'!D8</f>
        <v>5910</v>
      </c>
      <c r="BN8" s="20">
        <f t="shared" si="10"/>
        <v>94.92084432717678</v>
      </c>
      <c r="BO8" s="12">
        <f>'[10]Munka1'!C8</f>
        <v>64</v>
      </c>
      <c r="BP8" s="12">
        <f>'[10]Munka1'!E8</f>
        <v>6</v>
      </c>
      <c r="BQ8" s="12">
        <f>'[10]Munka1'!D8</f>
        <v>71</v>
      </c>
      <c r="BR8" s="20">
        <f t="shared" si="11"/>
        <v>10.9375</v>
      </c>
      <c r="BS8" s="12">
        <f>'[11]Munka1'!C8</f>
        <v>64</v>
      </c>
      <c r="BT8" s="12">
        <f>'[11]Munka1'!E8</f>
        <v>53</v>
      </c>
      <c r="BU8" s="12">
        <f>'[11]Munka1'!D8</f>
        <v>71</v>
      </c>
      <c r="BV8" s="20">
        <f t="shared" si="12"/>
        <v>10.9375</v>
      </c>
      <c r="BW8" s="12">
        <f>'[12]Munka1'!C8</f>
        <v>0</v>
      </c>
      <c r="BX8" s="12">
        <f>'[12]Munka1'!E8</f>
        <v>0</v>
      </c>
      <c r="BY8" s="12">
        <f>'[12]Munka1'!D8</f>
        <v>0</v>
      </c>
      <c r="BZ8" s="20">
        <f t="shared" si="13"/>
        <v>0</v>
      </c>
      <c r="CA8" s="12">
        <f>'[13]Munka1'!C8</f>
        <v>130</v>
      </c>
      <c r="CB8" s="12">
        <f>'[13]Munka1'!E8</f>
        <v>0</v>
      </c>
      <c r="CC8" s="12">
        <f>'[13]Munka1'!D8</f>
        <v>130</v>
      </c>
      <c r="CD8" s="20">
        <f t="shared" si="14"/>
        <v>0</v>
      </c>
      <c r="CE8" s="12"/>
      <c r="CF8" s="12"/>
      <c r="CG8" s="12"/>
      <c r="CH8" s="20">
        <f t="shared" si="15"/>
        <v>0</v>
      </c>
      <c r="CI8" s="12"/>
      <c r="CJ8" s="12"/>
      <c r="CK8" s="12"/>
      <c r="CL8" s="20">
        <f t="shared" si="16"/>
        <v>0</v>
      </c>
      <c r="CM8" s="12">
        <f>'[14]Munka1'!C8</f>
        <v>0</v>
      </c>
      <c r="CN8" s="12">
        <f>'[14]Munka1'!E8</f>
        <v>0</v>
      </c>
      <c r="CO8" s="12">
        <f>'[14]Munka1'!D8</f>
        <v>0</v>
      </c>
      <c r="CP8" s="20">
        <f t="shared" si="17"/>
        <v>0</v>
      </c>
      <c r="CQ8" s="12">
        <f>'[15]Munka1'!C8</f>
        <v>0</v>
      </c>
      <c r="CR8" s="12">
        <f>'[15]Munka1'!E8</f>
        <v>0</v>
      </c>
      <c r="CS8" s="12">
        <f>'[15]Munka1'!D8</f>
        <v>0</v>
      </c>
      <c r="CT8" s="20">
        <f t="shared" si="18"/>
        <v>0</v>
      </c>
      <c r="CU8" s="12"/>
      <c r="CV8" s="12"/>
      <c r="CW8" s="12"/>
      <c r="CX8" s="20">
        <f t="shared" si="19"/>
        <v>0</v>
      </c>
      <c r="CY8" s="12"/>
      <c r="CZ8" s="12"/>
      <c r="DA8" s="12"/>
      <c r="DB8" s="20">
        <f t="shared" si="20"/>
        <v>0</v>
      </c>
      <c r="DC8" s="12"/>
      <c r="DD8" s="12"/>
      <c r="DE8" s="12"/>
      <c r="DF8" s="20">
        <f t="shared" si="21"/>
        <v>0</v>
      </c>
      <c r="DG8" s="12"/>
      <c r="DH8" s="12"/>
      <c r="DI8" s="12"/>
      <c r="DJ8" s="20">
        <f t="shared" si="22"/>
        <v>0</v>
      </c>
      <c r="DK8" s="12"/>
      <c r="DL8" s="12"/>
      <c r="DM8" s="12"/>
      <c r="DN8" s="20">
        <f t="shared" si="23"/>
        <v>0</v>
      </c>
      <c r="DO8" s="12"/>
      <c r="DP8" s="12"/>
      <c r="DQ8" s="74">
        <f t="shared" si="24"/>
        <v>0</v>
      </c>
      <c r="DR8" s="12">
        <f>'[16]Munka1'!C8</f>
        <v>0</v>
      </c>
      <c r="DS8" s="12">
        <f>'[16]Munka1'!E8</f>
        <v>0</v>
      </c>
      <c r="DT8" s="12">
        <f>'[16]Munka1'!D8</f>
        <v>0</v>
      </c>
      <c r="DU8" s="74">
        <f t="shared" si="25"/>
        <v>0</v>
      </c>
      <c r="DV8" s="12">
        <f>'[17]Munka1'!C8</f>
        <v>0</v>
      </c>
      <c r="DW8" s="12">
        <f>'[17]Munka1'!E8</f>
        <v>0</v>
      </c>
      <c r="DX8" s="12">
        <f>'[17]Munka1'!D8</f>
        <v>0</v>
      </c>
      <c r="DY8" s="74">
        <f t="shared" si="26"/>
        <v>0</v>
      </c>
      <c r="DZ8" s="12">
        <f>'[18]Munka1'!C8</f>
        <v>0</v>
      </c>
      <c r="EA8" s="12">
        <f>'[18]Munka1'!E8</f>
        <v>0</v>
      </c>
      <c r="EB8" s="12">
        <f>'[18]Munka1'!D8</f>
        <v>0</v>
      </c>
      <c r="EC8" s="74">
        <f t="shared" si="27"/>
        <v>0</v>
      </c>
      <c r="ED8" s="62">
        <f t="shared" si="34"/>
        <v>7578</v>
      </c>
      <c r="EE8" s="62"/>
      <c r="EF8" s="62">
        <f t="shared" si="35"/>
        <v>11489</v>
      </c>
      <c r="EG8" s="20">
        <f t="shared" si="36"/>
        <v>51.60992346265505</v>
      </c>
      <c r="EK8" s="12"/>
      <c r="EL8" s="12"/>
    </row>
    <row r="9" spans="1:142" s="2" customFormat="1" ht="16.5" customHeight="1">
      <c r="A9" s="45" t="s">
        <v>45</v>
      </c>
      <c r="B9" s="41">
        <v>5</v>
      </c>
      <c r="C9" s="12">
        <f>'[1]ezer ft'!C7</f>
        <v>0</v>
      </c>
      <c r="D9" s="12">
        <f>'[1]ezer ft'!E7</f>
        <v>0</v>
      </c>
      <c r="E9" s="12">
        <f>'[1]ezer ft'!D7</f>
        <v>0</v>
      </c>
      <c r="F9" s="20">
        <f t="shared" si="28"/>
        <v>0</v>
      </c>
      <c r="G9" s="12"/>
      <c r="H9" s="12"/>
      <c r="I9" s="12"/>
      <c r="J9" s="20">
        <f t="shared" si="29"/>
        <v>0</v>
      </c>
      <c r="K9" s="12">
        <f>'[2]Munka1'!C9</f>
        <v>0</v>
      </c>
      <c r="L9" s="12">
        <f>'[2]Munka1'!E9</f>
        <v>0</v>
      </c>
      <c r="M9" s="12">
        <f>'[2]Munka1'!D9</f>
        <v>0</v>
      </c>
      <c r="N9" s="20">
        <f t="shared" si="0"/>
        <v>0</v>
      </c>
      <c r="O9" s="12">
        <f>'[3]Munka1'!C9</f>
        <v>0</v>
      </c>
      <c r="P9" s="12">
        <f>'[3]Munka1'!E9</f>
        <v>0</v>
      </c>
      <c r="Q9" s="12">
        <f>'[3]Munka1'!D9</f>
        <v>0</v>
      </c>
      <c r="R9" s="20">
        <f t="shared" si="1"/>
        <v>0</v>
      </c>
      <c r="S9" s="12"/>
      <c r="T9" s="12"/>
      <c r="U9" s="12"/>
      <c r="V9" s="60">
        <f t="shared" si="2"/>
        <v>0</v>
      </c>
      <c r="W9" s="12">
        <f>'[4]Munka1'!C9</f>
        <v>0</v>
      </c>
      <c r="X9" s="12">
        <f>'[4]Munka1'!E9</f>
        <v>0</v>
      </c>
      <c r="Y9" s="12">
        <f>'[4]Munka1'!D9</f>
        <v>0</v>
      </c>
      <c r="Z9" s="20">
        <f t="shared" si="3"/>
        <v>0</v>
      </c>
      <c r="AA9" s="12"/>
      <c r="AB9" s="12"/>
      <c r="AC9" s="12"/>
      <c r="AD9" s="20">
        <f t="shared" si="30"/>
        <v>0</v>
      </c>
      <c r="AE9" s="12"/>
      <c r="AF9" s="12"/>
      <c r="AG9" s="60">
        <f t="shared" si="31"/>
        <v>0</v>
      </c>
      <c r="AH9" s="12"/>
      <c r="AI9" s="12"/>
      <c r="AJ9" s="60">
        <f t="shared" si="32"/>
        <v>0</v>
      </c>
      <c r="AK9" s="12"/>
      <c r="AL9" s="12"/>
      <c r="AM9" s="12"/>
      <c r="AN9" s="20">
        <f t="shared" si="33"/>
        <v>0</v>
      </c>
      <c r="AO9" s="12">
        <f>'[5]ezer Ft'!C7</f>
        <v>0</v>
      </c>
      <c r="AP9" s="12">
        <f>'[5]ezer Ft'!E7</f>
        <v>0</v>
      </c>
      <c r="AQ9" s="12">
        <f>'[5]ezer Ft'!D7</f>
        <v>0</v>
      </c>
      <c r="AR9" s="20">
        <f t="shared" si="4"/>
        <v>0</v>
      </c>
      <c r="AS9" s="12">
        <f>'[6]Munka1'!C9</f>
        <v>0</v>
      </c>
      <c r="AT9" s="12"/>
      <c r="AU9" s="12">
        <f>'[6]Munka1'!D9</f>
        <v>0</v>
      </c>
      <c r="AV9" s="20">
        <f t="shared" si="5"/>
        <v>0</v>
      </c>
      <c r="AW9" s="12">
        <f>'[7]Munka1'!C9</f>
        <v>0</v>
      </c>
      <c r="AX9" s="12"/>
      <c r="AY9" s="12">
        <f>'[7]Munka1'!D9</f>
        <v>0</v>
      </c>
      <c r="AZ9" s="20">
        <f t="shared" si="6"/>
        <v>0</v>
      </c>
      <c r="BA9" s="12"/>
      <c r="BB9" s="12"/>
      <c r="BC9" s="60">
        <f t="shared" si="7"/>
        <v>0</v>
      </c>
      <c r="BD9" s="12"/>
      <c r="BE9" s="12"/>
      <c r="BF9" s="60">
        <f t="shared" si="8"/>
        <v>0</v>
      </c>
      <c r="BG9" s="12">
        <f>'[8]Munka1'!C9</f>
        <v>0</v>
      </c>
      <c r="BH9" s="12">
        <f>'[8]Munka1'!E9</f>
        <v>1769</v>
      </c>
      <c r="BI9" s="12">
        <f>'[8]Munka1'!D9</f>
        <v>0</v>
      </c>
      <c r="BJ9" s="20">
        <f t="shared" si="9"/>
        <v>0</v>
      </c>
      <c r="BK9" s="12">
        <f>'[9]Munka1'!C9</f>
        <v>3813</v>
      </c>
      <c r="BL9" s="12">
        <f>'[9]Munka1'!E9</f>
        <v>6989</v>
      </c>
      <c r="BM9" s="12">
        <f>'[9]Munka1'!D9</f>
        <v>948</v>
      </c>
      <c r="BN9" s="20">
        <f t="shared" si="10"/>
        <v>-75.13768686073958</v>
      </c>
      <c r="BO9" s="12">
        <f>'[10]Munka1'!C9</f>
        <v>315</v>
      </c>
      <c r="BP9" s="12">
        <f>'[10]Munka1'!E9</f>
        <v>366</v>
      </c>
      <c r="BQ9" s="12">
        <f>'[10]Munka1'!D9</f>
        <v>0</v>
      </c>
      <c r="BR9" s="20">
        <f t="shared" si="11"/>
        <v>-100</v>
      </c>
      <c r="BS9" s="12">
        <f>'[11]Munka1'!C9</f>
        <v>544</v>
      </c>
      <c r="BT9" s="12">
        <f>'[11]Munka1'!E9</f>
        <v>285</v>
      </c>
      <c r="BU9" s="12">
        <f>'[11]Munka1'!D9</f>
        <v>0</v>
      </c>
      <c r="BV9" s="20">
        <f t="shared" si="12"/>
        <v>-100</v>
      </c>
      <c r="BW9" s="12">
        <f>'[12]Munka1'!C9</f>
        <v>189</v>
      </c>
      <c r="BX9" s="12">
        <f>'[12]Munka1'!E9</f>
        <v>538</v>
      </c>
      <c r="BY9" s="12">
        <f>'[12]Munka1'!D9</f>
        <v>0</v>
      </c>
      <c r="BZ9" s="20">
        <f t="shared" si="13"/>
        <v>-100</v>
      </c>
      <c r="CA9" s="12">
        <f>'[13]Munka1'!C9</f>
        <v>0</v>
      </c>
      <c r="CB9" s="12">
        <f>'[13]Munka1'!E9</f>
        <v>99</v>
      </c>
      <c r="CC9" s="12">
        <f>'[13]Munka1'!D9</f>
        <v>0</v>
      </c>
      <c r="CD9" s="20">
        <f t="shared" si="14"/>
        <v>0</v>
      </c>
      <c r="CE9" s="12"/>
      <c r="CF9" s="12"/>
      <c r="CG9" s="12"/>
      <c r="CH9" s="20">
        <f t="shared" si="15"/>
        <v>0</v>
      </c>
      <c r="CI9" s="12"/>
      <c r="CJ9" s="12"/>
      <c r="CK9" s="12"/>
      <c r="CL9" s="20">
        <f t="shared" si="16"/>
        <v>0</v>
      </c>
      <c r="CM9" s="12">
        <f>'[14]Munka1'!C9</f>
        <v>0</v>
      </c>
      <c r="CN9" s="12">
        <f>'[14]Munka1'!E9</f>
        <v>0</v>
      </c>
      <c r="CO9" s="12">
        <f>'[14]Munka1'!D9</f>
        <v>0</v>
      </c>
      <c r="CP9" s="20">
        <f t="shared" si="17"/>
        <v>0</v>
      </c>
      <c r="CQ9" s="12">
        <f>'[15]Munka1'!C9</f>
        <v>0</v>
      </c>
      <c r="CR9" s="12">
        <f>'[15]Munka1'!E9</f>
        <v>0</v>
      </c>
      <c r="CS9" s="12">
        <f>'[15]Munka1'!D9</f>
        <v>0</v>
      </c>
      <c r="CT9" s="20">
        <f t="shared" si="18"/>
        <v>0</v>
      </c>
      <c r="CU9" s="12"/>
      <c r="CV9" s="12"/>
      <c r="CW9" s="12"/>
      <c r="CX9" s="20">
        <f t="shared" si="19"/>
        <v>0</v>
      </c>
      <c r="CY9" s="12"/>
      <c r="CZ9" s="12"/>
      <c r="DA9" s="12"/>
      <c r="DB9" s="20">
        <f t="shared" si="20"/>
        <v>0</v>
      </c>
      <c r="DC9" s="12"/>
      <c r="DD9" s="12"/>
      <c r="DE9" s="12"/>
      <c r="DF9" s="20">
        <f t="shared" si="21"/>
        <v>0</v>
      </c>
      <c r="DG9" s="12"/>
      <c r="DH9" s="12"/>
      <c r="DI9" s="12"/>
      <c r="DJ9" s="20">
        <f t="shared" si="22"/>
        <v>0</v>
      </c>
      <c r="DK9" s="12"/>
      <c r="DL9" s="12"/>
      <c r="DM9" s="12"/>
      <c r="DN9" s="20">
        <f t="shared" si="23"/>
        <v>0</v>
      </c>
      <c r="DO9" s="12"/>
      <c r="DP9" s="12"/>
      <c r="DQ9" s="74">
        <f t="shared" si="24"/>
        <v>0</v>
      </c>
      <c r="DR9" s="12">
        <f>'[16]Munka1'!C9</f>
        <v>0</v>
      </c>
      <c r="DS9" s="12">
        <f>'[16]Munka1'!E9</f>
        <v>0</v>
      </c>
      <c r="DT9" s="12">
        <f>'[16]Munka1'!D9</f>
        <v>0</v>
      </c>
      <c r="DU9" s="74">
        <f t="shared" si="25"/>
        <v>0</v>
      </c>
      <c r="DV9" s="12">
        <f>'[17]Munka1'!C9</f>
        <v>0</v>
      </c>
      <c r="DW9" s="12">
        <f>'[17]Munka1'!E9</f>
        <v>1</v>
      </c>
      <c r="DX9" s="12">
        <f>'[17]Munka1'!D9</f>
        <v>0</v>
      </c>
      <c r="DY9" s="74">
        <f t="shared" si="26"/>
        <v>0</v>
      </c>
      <c r="DZ9" s="12">
        <f>'[18]Munka1'!C9</f>
        <v>0</v>
      </c>
      <c r="EA9" s="12">
        <f>'[18]Munka1'!E9</f>
        <v>0</v>
      </c>
      <c r="EB9" s="12">
        <f>'[18]Munka1'!D9</f>
        <v>0</v>
      </c>
      <c r="EC9" s="74">
        <f t="shared" si="27"/>
        <v>0</v>
      </c>
      <c r="ED9" s="62">
        <f t="shared" si="34"/>
        <v>4861</v>
      </c>
      <c r="EE9" s="62"/>
      <c r="EF9" s="62">
        <f t="shared" si="35"/>
        <v>948</v>
      </c>
      <c r="EG9" s="20">
        <f t="shared" si="36"/>
        <v>-80.49783995062745</v>
      </c>
      <c r="EK9" s="12"/>
      <c r="EL9" s="12"/>
    </row>
    <row r="10" spans="1:142" s="2" customFormat="1" ht="16.5" customHeight="1">
      <c r="A10" s="45" t="s">
        <v>5</v>
      </c>
      <c r="B10" s="41">
        <v>6</v>
      </c>
      <c r="C10" s="12">
        <f>'[1]ezer ft'!C8</f>
        <v>0</v>
      </c>
      <c r="D10" s="12">
        <f>'[1]ezer ft'!E8</f>
        <v>0</v>
      </c>
      <c r="E10" s="12">
        <f>'[1]ezer ft'!D8</f>
        <v>0</v>
      </c>
      <c r="F10" s="20">
        <f t="shared" si="28"/>
        <v>0</v>
      </c>
      <c r="G10" s="12"/>
      <c r="H10" s="12"/>
      <c r="I10" s="12"/>
      <c r="J10" s="20">
        <f t="shared" si="29"/>
        <v>0</v>
      </c>
      <c r="K10" s="12">
        <f>'[2]Munka1'!C10</f>
        <v>0</v>
      </c>
      <c r="L10" s="12">
        <f>'[2]Munka1'!E10</f>
        <v>0</v>
      </c>
      <c r="M10" s="12">
        <f>'[2]Munka1'!D10</f>
        <v>0</v>
      </c>
      <c r="N10" s="20">
        <f t="shared" si="0"/>
        <v>0</v>
      </c>
      <c r="O10" s="12">
        <f>'[3]Munka1'!C10</f>
        <v>0</v>
      </c>
      <c r="P10" s="12">
        <f>'[3]Munka1'!E10</f>
        <v>0</v>
      </c>
      <c r="Q10" s="12">
        <f>'[3]Munka1'!D10</f>
        <v>0</v>
      </c>
      <c r="R10" s="20">
        <f t="shared" si="1"/>
        <v>0</v>
      </c>
      <c r="S10" s="12"/>
      <c r="T10" s="12"/>
      <c r="U10" s="12"/>
      <c r="V10" s="60">
        <f t="shared" si="2"/>
        <v>0</v>
      </c>
      <c r="W10" s="12">
        <f>'[4]Munka1'!C10</f>
        <v>0</v>
      </c>
      <c r="X10" s="12">
        <f>'[4]Munka1'!E10</f>
        <v>0</v>
      </c>
      <c r="Y10" s="12">
        <f>'[4]Munka1'!D10</f>
        <v>0</v>
      </c>
      <c r="Z10" s="20">
        <f t="shared" si="3"/>
        <v>0</v>
      </c>
      <c r="AA10" s="12"/>
      <c r="AB10" s="12"/>
      <c r="AC10" s="12"/>
      <c r="AD10" s="20">
        <f t="shared" si="30"/>
        <v>0</v>
      </c>
      <c r="AE10" s="12"/>
      <c r="AF10" s="12"/>
      <c r="AG10" s="60">
        <f t="shared" si="31"/>
        <v>0</v>
      </c>
      <c r="AH10" s="12"/>
      <c r="AI10" s="12"/>
      <c r="AJ10" s="60">
        <f t="shared" si="32"/>
        <v>0</v>
      </c>
      <c r="AK10" s="12"/>
      <c r="AL10" s="12"/>
      <c r="AM10" s="12"/>
      <c r="AN10" s="20">
        <f t="shared" si="33"/>
        <v>0</v>
      </c>
      <c r="AO10" s="12">
        <f>'[5]ezer Ft'!C8</f>
        <v>0</v>
      </c>
      <c r="AP10" s="12">
        <f>'[5]ezer Ft'!E8</f>
        <v>5</v>
      </c>
      <c r="AQ10" s="12">
        <f>'[5]ezer Ft'!D8</f>
        <v>0</v>
      </c>
      <c r="AR10" s="20">
        <f t="shared" si="4"/>
        <v>0</v>
      </c>
      <c r="AS10" s="12">
        <f>'[6]Munka1'!C10</f>
        <v>0</v>
      </c>
      <c r="AT10" s="12"/>
      <c r="AU10" s="12">
        <f>'[6]Munka1'!D10</f>
        <v>0</v>
      </c>
      <c r="AV10" s="20">
        <f t="shared" si="5"/>
        <v>0</v>
      </c>
      <c r="AW10" s="12">
        <f>'[7]Munka1'!C10</f>
        <v>0</v>
      </c>
      <c r="AX10" s="12"/>
      <c r="AY10" s="12">
        <f>'[7]Munka1'!D10</f>
        <v>0</v>
      </c>
      <c r="AZ10" s="20">
        <f t="shared" si="6"/>
        <v>0</v>
      </c>
      <c r="BA10" s="12"/>
      <c r="BB10" s="12"/>
      <c r="BC10" s="60">
        <f t="shared" si="7"/>
        <v>0</v>
      </c>
      <c r="BD10" s="12"/>
      <c r="BE10" s="12"/>
      <c r="BF10" s="60">
        <f t="shared" si="8"/>
        <v>0</v>
      </c>
      <c r="BG10" s="12">
        <f>'[8]Munka1'!C10</f>
        <v>0</v>
      </c>
      <c r="BH10" s="12">
        <f>'[8]Munka1'!E10</f>
        <v>0</v>
      </c>
      <c r="BI10" s="12">
        <f>'[8]Munka1'!D10</f>
        <v>0</v>
      </c>
      <c r="BJ10" s="20">
        <f t="shared" si="9"/>
        <v>0</v>
      </c>
      <c r="BK10" s="12">
        <f>'[9]Munka1'!C10</f>
        <v>0</v>
      </c>
      <c r="BL10" s="12">
        <f>'[9]Munka1'!E10</f>
        <v>0</v>
      </c>
      <c r="BM10" s="12">
        <f>'[9]Munka1'!D10</f>
        <v>0</v>
      </c>
      <c r="BN10" s="20">
        <f t="shared" si="10"/>
        <v>0</v>
      </c>
      <c r="BO10" s="12">
        <f>'[10]Munka1'!C10</f>
        <v>0</v>
      </c>
      <c r="BP10" s="12">
        <f>'[10]Munka1'!E10</f>
        <v>0</v>
      </c>
      <c r="BQ10" s="12">
        <f>'[10]Munka1'!D10</f>
        <v>0</v>
      </c>
      <c r="BR10" s="20">
        <f t="shared" si="11"/>
        <v>0</v>
      </c>
      <c r="BS10" s="12">
        <f>'[11]Munka1'!C10</f>
        <v>0</v>
      </c>
      <c r="BT10" s="12">
        <f>'[11]Munka1'!E10</f>
        <v>0</v>
      </c>
      <c r="BU10" s="12">
        <f>'[11]Munka1'!D10</f>
        <v>0</v>
      </c>
      <c r="BV10" s="20">
        <f t="shared" si="12"/>
        <v>0</v>
      </c>
      <c r="BW10" s="12">
        <f>'[12]Munka1'!C10</f>
        <v>0</v>
      </c>
      <c r="BX10" s="12">
        <f>'[12]Munka1'!E10</f>
        <v>0</v>
      </c>
      <c r="BY10" s="12">
        <f>'[12]Munka1'!D10</f>
        <v>0</v>
      </c>
      <c r="BZ10" s="20">
        <f t="shared" si="13"/>
        <v>0</v>
      </c>
      <c r="CA10" s="12">
        <f>'[13]Munka1'!C10</f>
        <v>0</v>
      </c>
      <c r="CB10" s="12">
        <f>'[13]Munka1'!E10</f>
        <v>0</v>
      </c>
      <c r="CC10" s="12">
        <f>'[13]Munka1'!D10</f>
        <v>0</v>
      </c>
      <c r="CD10" s="20">
        <f t="shared" si="14"/>
        <v>0</v>
      </c>
      <c r="CE10" s="12"/>
      <c r="CF10" s="12"/>
      <c r="CG10" s="12"/>
      <c r="CH10" s="20">
        <f t="shared" si="15"/>
        <v>0</v>
      </c>
      <c r="CI10" s="12"/>
      <c r="CJ10" s="12"/>
      <c r="CK10" s="12"/>
      <c r="CL10" s="20">
        <f t="shared" si="16"/>
        <v>0</v>
      </c>
      <c r="CM10" s="12">
        <f>'[14]Munka1'!C10</f>
        <v>0</v>
      </c>
      <c r="CN10" s="12">
        <f>'[14]Munka1'!E10</f>
        <v>0</v>
      </c>
      <c r="CO10" s="12">
        <f>'[14]Munka1'!D10</f>
        <v>0</v>
      </c>
      <c r="CP10" s="20">
        <f t="shared" si="17"/>
        <v>0</v>
      </c>
      <c r="CQ10" s="12">
        <f>'[15]Munka1'!C10</f>
        <v>0</v>
      </c>
      <c r="CR10" s="12">
        <f>'[15]Munka1'!E10</f>
        <v>0</v>
      </c>
      <c r="CS10" s="12">
        <f>'[15]Munka1'!D10</f>
        <v>0</v>
      </c>
      <c r="CT10" s="20">
        <f t="shared" si="18"/>
        <v>0</v>
      </c>
      <c r="CU10" s="12"/>
      <c r="CV10" s="12"/>
      <c r="CW10" s="12"/>
      <c r="CX10" s="20">
        <f t="shared" si="19"/>
        <v>0</v>
      </c>
      <c r="CY10" s="12"/>
      <c r="CZ10" s="12"/>
      <c r="DA10" s="12"/>
      <c r="DB10" s="20">
        <f t="shared" si="20"/>
        <v>0</v>
      </c>
      <c r="DC10" s="12"/>
      <c r="DD10" s="12"/>
      <c r="DE10" s="12"/>
      <c r="DF10" s="20">
        <f t="shared" si="21"/>
        <v>0</v>
      </c>
      <c r="DG10" s="12"/>
      <c r="DH10" s="12"/>
      <c r="DI10" s="12"/>
      <c r="DJ10" s="20">
        <f t="shared" si="22"/>
        <v>0</v>
      </c>
      <c r="DK10" s="12"/>
      <c r="DL10" s="12"/>
      <c r="DM10" s="12"/>
      <c r="DN10" s="20">
        <f t="shared" si="23"/>
        <v>0</v>
      </c>
      <c r="DO10" s="12"/>
      <c r="DP10" s="12"/>
      <c r="DQ10" s="74">
        <f t="shared" si="24"/>
        <v>0</v>
      </c>
      <c r="DR10" s="12">
        <f>'[16]Munka1'!C10</f>
        <v>0</v>
      </c>
      <c r="DS10" s="12">
        <f>'[16]Munka1'!E10</f>
        <v>0</v>
      </c>
      <c r="DT10" s="12">
        <f>'[16]Munka1'!D10</f>
        <v>0</v>
      </c>
      <c r="DU10" s="74">
        <f t="shared" si="25"/>
        <v>0</v>
      </c>
      <c r="DV10" s="12">
        <f>'[17]Munka1'!C10</f>
        <v>0</v>
      </c>
      <c r="DW10" s="12">
        <f>'[17]Munka1'!E10</f>
        <v>0</v>
      </c>
      <c r="DX10" s="12">
        <f>'[17]Munka1'!D10</f>
        <v>0</v>
      </c>
      <c r="DY10" s="74">
        <f t="shared" si="26"/>
        <v>0</v>
      </c>
      <c r="DZ10" s="12">
        <f>'[18]Munka1'!C10</f>
        <v>0</v>
      </c>
      <c r="EA10" s="12">
        <f>'[18]Munka1'!E10</f>
        <v>0</v>
      </c>
      <c r="EB10" s="12">
        <f>'[18]Munka1'!D10</f>
        <v>0</v>
      </c>
      <c r="EC10" s="74">
        <f t="shared" si="27"/>
        <v>0</v>
      </c>
      <c r="ED10" s="62">
        <f t="shared" si="34"/>
        <v>0</v>
      </c>
      <c r="EE10" s="62"/>
      <c r="EF10" s="62">
        <f t="shared" si="35"/>
        <v>0</v>
      </c>
      <c r="EG10" s="20">
        <f t="shared" si="36"/>
        <v>0</v>
      </c>
      <c r="EK10" s="12"/>
      <c r="EL10" s="12"/>
    </row>
    <row r="11" spans="1:137" s="62" customFormat="1" ht="16.5" customHeight="1">
      <c r="A11" s="46" t="s">
        <v>224</v>
      </c>
      <c r="B11" s="61">
        <v>7</v>
      </c>
      <c r="C11" s="62">
        <f>'[1]ezer ft'!C9</f>
        <v>0</v>
      </c>
      <c r="D11" s="62">
        <f>'[1]ezer ft'!E9</f>
        <v>0</v>
      </c>
      <c r="E11" s="62">
        <f>'[1]ezer ft'!D9</f>
        <v>0</v>
      </c>
      <c r="F11" s="20">
        <f t="shared" si="28"/>
        <v>0</v>
      </c>
      <c r="J11" s="20">
        <f t="shared" si="29"/>
        <v>0</v>
      </c>
      <c r="K11" s="62">
        <f>'[2]Munka1'!C11</f>
        <v>0</v>
      </c>
      <c r="L11" s="62">
        <f>'[2]Munka1'!E11</f>
        <v>0</v>
      </c>
      <c r="M11" s="62">
        <f>'[2]Munka1'!D11</f>
        <v>0</v>
      </c>
      <c r="N11" s="20">
        <f t="shared" si="0"/>
        <v>0</v>
      </c>
      <c r="O11" s="62">
        <f>'[3]Munka1'!C11</f>
        <v>0</v>
      </c>
      <c r="P11" s="62">
        <f>'[3]Munka1'!E11</f>
        <v>0</v>
      </c>
      <c r="Q11" s="62">
        <f>'[3]Munka1'!D11</f>
        <v>0</v>
      </c>
      <c r="R11" s="20">
        <f t="shared" si="1"/>
        <v>0</v>
      </c>
      <c r="V11" s="20">
        <f t="shared" si="2"/>
        <v>0</v>
      </c>
      <c r="W11" s="62">
        <f>'[4]Munka1'!C11</f>
        <v>44618</v>
      </c>
      <c r="X11" s="12">
        <f>'[4]Munka1'!E11</f>
        <v>42900</v>
      </c>
      <c r="Y11" s="62">
        <f>'[4]Munka1'!D11</f>
        <v>45212</v>
      </c>
      <c r="Z11" s="20">
        <f t="shared" si="3"/>
        <v>1.3313012685463264</v>
      </c>
      <c r="AD11" s="20">
        <f t="shared" si="30"/>
        <v>0</v>
      </c>
      <c r="AG11" s="20">
        <f t="shared" si="31"/>
        <v>0</v>
      </c>
      <c r="AJ11" s="20">
        <f t="shared" si="32"/>
        <v>0</v>
      </c>
      <c r="AN11" s="20">
        <f t="shared" si="33"/>
        <v>0</v>
      </c>
      <c r="AO11" s="62">
        <f>'[5]ezer Ft'!C9</f>
        <v>3086</v>
      </c>
      <c r="AP11" s="62">
        <f>'[5]ezer Ft'!E9</f>
        <v>3587</v>
      </c>
      <c r="AQ11" s="62">
        <f>'[5]ezer Ft'!D9</f>
        <v>3981</v>
      </c>
      <c r="AR11" s="20">
        <f t="shared" si="4"/>
        <v>29.00194426441996</v>
      </c>
      <c r="AS11" s="62">
        <f>'[6]Munka1'!C11</f>
        <v>0</v>
      </c>
      <c r="AU11" s="62">
        <f>'[6]Munka1'!D11</f>
        <v>0</v>
      </c>
      <c r="AV11" s="20">
        <f t="shared" si="5"/>
        <v>0</v>
      </c>
      <c r="AW11" s="62">
        <f>'[7]Munka1'!C11</f>
        <v>0</v>
      </c>
      <c r="AY11" s="62">
        <f>'[7]Munka1'!D11</f>
        <v>0</v>
      </c>
      <c r="AZ11" s="20">
        <f t="shared" si="6"/>
        <v>0</v>
      </c>
      <c r="BC11" s="20">
        <f t="shared" si="7"/>
        <v>0</v>
      </c>
      <c r="BF11" s="20">
        <f t="shared" si="8"/>
        <v>0</v>
      </c>
      <c r="BG11" s="62">
        <f>'[8]Munka1'!C11</f>
        <v>46261</v>
      </c>
      <c r="BH11" s="62">
        <f>'[8]Munka1'!E11</f>
        <v>39595</v>
      </c>
      <c r="BI11" s="62">
        <f>'[8]Munka1'!D11</f>
        <v>43447</v>
      </c>
      <c r="BJ11" s="20">
        <f t="shared" si="9"/>
        <v>-6.082877585871472</v>
      </c>
      <c r="BK11" s="62">
        <f>'[9]Munka1'!C11</f>
        <v>86720</v>
      </c>
      <c r="BL11" s="62">
        <f>'[9]Munka1'!E11</f>
        <v>74806</v>
      </c>
      <c r="BM11" s="62">
        <f>'[9]Munka1'!D11</f>
        <v>83822</v>
      </c>
      <c r="BN11" s="20">
        <f t="shared" si="10"/>
        <v>-3.341789667896677</v>
      </c>
      <c r="BO11" s="62">
        <f>'[10]Munka1'!C11</f>
        <v>6133</v>
      </c>
      <c r="BP11" s="62">
        <f>'[10]Munka1'!E11</f>
        <v>8223</v>
      </c>
      <c r="BQ11" s="62">
        <f>'[10]Munka1'!D11</f>
        <v>5847</v>
      </c>
      <c r="BR11" s="20">
        <f t="shared" si="11"/>
        <v>-4.6632969183107775</v>
      </c>
      <c r="BS11" s="62">
        <f>'[11]Munka1'!C11</f>
        <v>5070</v>
      </c>
      <c r="BT11" s="62">
        <f>'[11]Munka1'!E11</f>
        <v>6943</v>
      </c>
      <c r="BU11" s="62">
        <f>'[11]Munka1'!D11</f>
        <v>4439</v>
      </c>
      <c r="BV11" s="20">
        <f t="shared" si="12"/>
        <v>-12.445759368836292</v>
      </c>
      <c r="BW11" s="62">
        <f>'[12]Munka1'!C11</f>
        <v>6564</v>
      </c>
      <c r="BX11" s="62">
        <f>'[12]Munka1'!E11</f>
        <v>6864</v>
      </c>
      <c r="BY11" s="62">
        <f>'[12]Munka1'!D11</f>
        <v>6666</v>
      </c>
      <c r="BZ11" s="20">
        <f t="shared" si="13"/>
        <v>1.5539305301645356</v>
      </c>
      <c r="CA11" s="62">
        <f>'[13]Munka1'!C11</f>
        <v>3820</v>
      </c>
      <c r="CB11" s="62">
        <f>'[13]Munka1'!E11</f>
        <v>3556</v>
      </c>
      <c r="CC11" s="62">
        <f>'[13]Munka1'!D11</f>
        <v>3914</v>
      </c>
      <c r="CD11" s="20">
        <f t="shared" si="14"/>
        <v>2.4607329842931875</v>
      </c>
      <c r="CH11" s="20">
        <f t="shared" si="15"/>
        <v>0</v>
      </c>
      <c r="CL11" s="20">
        <f t="shared" si="16"/>
        <v>0</v>
      </c>
      <c r="CM11" s="62">
        <f>'[14]Munka1'!C11</f>
        <v>0</v>
      </c>
      <c r="CN11" s="62">
        <f>'[14]Munka1'!E11</f>
        <v>0</v>
      </c>
      <c r="CO11" s="62">
        <f>'[14]Munka1'!D11</f>
        <v>0</v>
      </c>
      <c r="CP11" s="20">
        <f t="shared" si="17"/>
        <v>0</v>
      </c>
      <c r="CQ11" s="62">
        <f>'[15]Munka1'!C11</f>
        <v>1052</v>
      </c>
      <c r="CR11" s="62">
        <f>'[15]Munka1'!E11</f>
        <v>1092</v>
      </c>
      <c r="CS11" s="62">
        <f>'[15]Munka1'!D11</f>
        <v>1092</v>
      </c>
      <c r="CT11" s="20">
        <f t="shared" si="18"/>
        <v>3.8022813688212977</v>
      </c>
      <c r="CX11" s="20">
        <f t="shared" si="19"/>
        <v>0</v>
      </c>
      <c r="DB11" s="20">
        <f t="shared" si="20"/>
        <v>0</v>
      </c>
      <c r="DF11" s="20">
        <f t="shared" si="21"/>
        <v>0</v>
      </c>
      <c r="DJ11" s="20">
        <f t="shared" si="22"/>
        <v>0</v>
      </c>
      <c r="DN11" s="20">
        <f t="shared" si="23"/>
        <v>0</v>
      </c>
      <c r="DQ11" s="74">
        <f t="shared" si="24"/>
        <v>0</v>
      </c>
      <c r="DR11" s="62">
        <f>'[16]Munka1'!C11</f>
        <v>1437</v>
      </c>
      <c r="DS11" s="62">
        <f>'[16]Munka1'!E11</f>
        <v>1401</v>
      </c>
      <c r="DT11" s="62">
        <f>'[16]Munka1'!D11</f>
        <v>1447</v>
      </c>
      <c r="DU11" s="74">
        <f t="shared" si="25"/>
        <v>0.6958942240779464</v>
      </c>
      <c r="DV11" s="62">
        <f>'[17]Munka1'!C11</f>
        <v>0</v>
      </c>
      <c r="DW11" s="62">
        <f>'[17]Munka1'!E11</f>
        <v>23</v>
      </c>
      <c r="DX11" s="62">
        <f>'[17]Munka1'!D11</f>
        <v>0</v>
      </c>
      <c r="DY11" s="74">
        <f t="shared" si="26"/>
        <v>0</v>
      </c>
      <c r="DZ11" s="62">
        <f>'[18]Munka1'!C11</f>
        <v>0</v>
      </c>
      <c r="EA11" s="62">
        <f>'[18]Munka1'!E11</f>
        <v>0</v>
      </c>
      <c r="EB11" s="62">
        <f>'[18]Munka1'!D11</f>
        <v>0</v>
      </c>
      <c r="EC11" s="74">
        <f t="shared" si="27"/>
        <v>0</v>
      </c>
      <c r="ED11" s="62">
        <f t="shared" si="34"/>
        <v>204761</v>
      </c>
      <c r="EF11" s="62">
        <f t="shared" si="35"/>
        <v>199867</v>
      </c>
      <c r="EG11" s="20">
        <f t="shared" si="36"/>
        <v>-2.3901035841786182</v>
      </c>
    </row>
    <row r="12" spans="1:142" s="2" customFormat="1" ht="16.5" customHeight="1">
      <c r="A12" s="45" t="s">
        <v>223</v>
      </c>
      <c r="B12" s="41">
        <v>8</v>
      </c>
      <c r="C12" s="12">
        <f>'[1]ezer ft'!C10</f>
        <v>0</v>
      </c>
      <c r="D12" s="12">
        <f>'[1]ezer ft'!E10</f>
        <v>0</v>
      </c>
      <c r="E12" s="12">
        <f>'[1]ezer ft'!D10</f>
        <v>0</v>
      </c>
      <c r="F12" s="20">
        <f t="shared" si="28"/>
        <v>0</v>
      </c>
      <c r="G12" s="12"/>
      <c r="H12" s="12"/>
      <c r="I12" s="12"/>
      <c r="J12" s="20">
        <f t="shared" si="29"/>
        <v>0</v>
      </c>
      <c r="K12" s="12">
        <f>'[2]Munka1'!C12</f>
        <v>0</v>
      </c>
      <c r="L12" s="12">
        <f>'[2]Munka1'!E12</f>
        <v>0</v>
      </c>
      <c r="M12" s="12">
        <f>'[2]Munka1'!D12</f>
        <v>0</v>
      </c>
      <c r="N12" s="20">
        <f t="shared" si="0"/>
        <v>0</v>
      </c>
      <c r="O12" s="12">
        <f>'[3]Munka1'!C12</f>
        <v>0</v>
      </c>
      <c r="P12" s="12">
        <f>'[3]Munka1'!E12</f>
        <v>0</v>
      </c>
      <c r="Q12" s="12">
        <f>'[3]Munka1'!D12</f>
        <v>0</v>
      </c>
      <c r="R12" s="20">
        <f t="shared" si="1"/>
        <v>0</v>
      </c>
      <c r="S12" s="12"/>
      <c r="T12" s="12"/>
      <c r="U12" s="12"/>
      <c r="V12" s="60">
        <f t="shared" si="2"/>
        <v>0</v>
      </c>
      <c r="W12" s="12">
        <f>'[4]Munka1'!C12</f>
        <v>0</v>
      </c>
      <c r="X12" s="12">
        <f>'[4]Munka1'!E12</f>
        <v>81</v>
      </c>
      <c r="Y12" s="12">
        <f>'[4]Munka1'!D12</f>
        <v>0</v>
      </c>
      <c r="Z12" s="20">
        <f t="shared" si="3"/>
        <v>0</v>
      </c>
      <c r="AA12" s="12"/>
      <c r="AB12" s="12"/>
      <c r="AC12" s="12"/>
      <c r="AD12" s="20">
        <f t="shared" si="30"/>
        <v>0</v>
      </c>
      <c r="AE12" s="12"/>
      <c r="AF12" s="12"/>
      <c r="AG12" s="60">
        <f t="shared" si="31"/>
        <v>0</v>
      </c>
      <c r="AH12" s="12"/>
      <c r="AI12" s="12"/>
      <c r="AJ12" s="60">
        <f t="shared" si="32"/>
        <v>0</v>
      </c>
      <c r="AK12" s="12"/>
      <c r="AL12" s="12"/>
      <c r="AM12" s="12"/>
      <c r="AN12" s="20">
        <f t="shared" si="33"/>
        <v>0</v>
      </c>
      <c r="AO12" s="12">
        <f>'[5]ezer Ft'!C10</f>
        <v>2699</v>
      </c>
      <c r="AP12" s="12">
        <f>'[5]ezer Ft'!E10</f>
        <v>2024</v>
      </c>
      <c r="AQ12" s="12">
        <f>'[5]ezer Ft'!D10</f>
        <v>3150</v>
      </c>
      <c r="AR12" s="20">
        <f t="shared" si="4"/>
        <v>16.709892552797342</v>
      </c>
      <c r="AS12" s="12">
        <f>'[6]Munka1'!C12</f>
        <v>0</v>
      </c>
      <c r="AT12" s="12"/>
      <c r="AU12" s="12">
        <f>'[6]Munka1'!D12</f>
        <v>0</v>
      </c>
      <c r="AV12" s="20">
        <f t="shared" si="5"/>
        <v>0</v>
      </c>
      <c r="AW12" s="12">
        <f>'[7]Munka1'!C12</f>
        <v>0</v>
      </c>
      <c r="AX12" s="12"/>
      <c r="AY12" s="12">
        <f>'[7]Munka1'!D12</f>
        <v>0</v>
      </c>
      <c r="AZ12" s="20">
        <f t="shared" si="6"/>
        <v>0</v>
      </c>
      <c r="BA12" s="12"/>
      <c r="BB12" s="12"/>
      <c r="BC12" s="60">
        <f t="shared" si="7"/>
        <v>0</v>
      </c>
      <c r="BD12" s="12"/>
      <c r="BE12" s="12"/>
      <c r="BF12" s="60">
        <f t="shared" si="8"/>
        <v>0</v>
      </c>
      <c r="BG12" s="12">
        <f>'[8]Munka1'!C12</f>
        <v>811</v>
      </c>
      <c r="BH12" s="12">
        <f>'[8]Munka1'!E12</f>
        <v>2448</v>
      </c>
      <c r="BI12" s="12">
        <f>'[8]Munka1'!D12</f>
        <v>2097</v>
      </c>
      <c r="BJ12" s="20">
        <f t="shared" si="9"/>
        <v>158.5696670776819</v>
      </c>
      <c r="BK12" s="12">
        <f>'[9]Munka1'!C12</f>
        <v>793</v>
      </c>
      <c r="BL12" s="12">
        <f>'[9]Munka1'!E12</f>
        <v>1073</v>
      </c>
      <c r="BM12" s="12">
        <f>'[9]Munka1'!D12</f>
        <v>816</v>
      </c>
      <c r="BN12" s="20">
        <f t="shared" si="10"/>
        <v>2.9003783102143785</v>
      </c>
      <c r="BO12" s="12">
        <f>'[10]Munka1'!C12</f>
        <v>4453</v>
      </c>
      <c r="BP12" s="12">
        <f>'[10]Munka1'!E12</f>
        <v>717</v>
      </c>
      <c r="BQ12" s="12">
        <f>'[10]Munka1'!D12</f>
        <v>5422</v>
      </c>
      <c r="BR12" s="20">
        <f t="shared" si="11"/>
        <v>21.76061082416348</v>
      </c>
      <c r="BS12" s="12">
        <f>'[11]Munka1'!C12</f>
        <v>0</v>
      </c>
      <c r="BT12" s="12">
        <f>'[11]Munka1'!E12</f>
        <v>0</v>
      </c>
      <c r="BU12" s="12">
        <f>'[11]Munka1'!D12</f>
        <v>0</v>
      </c>
      <c r="BV12" s="20">
        <f t="shared" si="12"/>
        <v>0</v>
      </c>
      <c r="BW12" s="12">
        <f>'[12]Munka1'!C12</f>
        <v>0</v>
      </c>
      <c r="BX12" s="12">
        <f>'[12]Munka1'!E12</f>
        <v>0</v>
      </c>
      <c r="BY12" s="12">
        <f>'[12]Munka1'!D12</f>
        <v>0</v>
      </c>
      <c r="BZ12" s="20">
        <f t="shared" si="13"/>
        <v>0</v>
      </c>
      <c r="CA12" s="12">
        <f>'[13]Munka1'!C12</f>
        <v>0</v>
      </c>
      <c r="CB12" s="12">
        <f>'[13]Munka1'!E12</f>
        <v>0</v>
      </c>
      <c r="CC12" s="12">
        <f>'[13]Munka1'!D12</f>
        <v>0</v>
      </c>
      <c r="CD12" s="20">
        <f t="shared" si="14"/>
        <v>0</v>
      </c>
      <c r="CE12" s="12"/>
      <c r="CF12" s="12"/>
      <c r="CG12" s="12"/>
      <c r="CH12" s="20">
        <f t="shared" si="15"/>
        <v>0</v>
      </c>
      <c r="CI12" s="12"/>
      <c r="CJ12" s="12"/>
      <c r="CK12" s="12"/>
      <c r="CL12" s="20">
        <f t="shared" si="16"/>
        <v>0</v>
      </c>
      <c r="CM12" s="12">
        <f>'[14]Munka1'!C12</f>
        <v>0</v>
      </c>
      <c r="CN12" s="12">
        <f>'[14]Munka1'!E12</f>
        <v>0</v>
      </c>
      <c r="CO12" s="12">
        <f>'[14]Munka1'!D12</f>
        <v>0</v>
      </c>
      <c r="CP12" s="20">
        <f t="shared" si="17"/>
        <v>0</v>
      </c>
      <c r="CQ12" s="12">
        <f>'[15]Munka1'!C12</f>
        <v>0</v>
      </c>
      <c r="CR12" s="12">
        <f>'[15]Munka1'!E12</f>
        <v>0</v>
      </c>
      <c r="CS12" s="12">
        <f>'[15]Munka1'!D12</f>
        <v>0</v>
      </c>
      <c r="CT12" s="20">
        <f t="shared" si="18"/>
        <v>0</v>
      </c>
      <c r="CU12" s="12"/>
      <c r="CV12" s="12"/>
      <c r="CW12" s="12"/>
      <c r="CX12" s="20">
        <f t="shared" si="19"/>
        <v>0</v>
      </c>
      <c r="CY12" s="12"/>
      <c r="CZ12" s="12"/>
      <c r="DA12" s="12"/>
      <c r="DB12" s="20">
        <f t="shared" si="20"/>
        <v>0</v>
      </c>
      <c r="DC12" s="12"/>
      <c r="DD12" s="12"/>
      <c r="DE12" s="12"/>
      <c r="DF12" s="20">
        <f t="shared" si="21"/>
        <v>0</v>
      </c>
      <c r="DG12" s="12"/>
      <c r="DH12" s="12"/>
      <c r="DI12" s="12"/>
      <c r="DJ12" s="20">
        <f t="shared" si="22"/>
        <v>0</v>
      </c>
      <c r="DK12" s="12"/>
      <c r="DL12" s="12"/>
      <c r="DM12" s="12"/>
      <c r="DN12" s="20">
        <f t="shared" si="23"/>
        <v>0</v>
      </c>
      <c r="DO12" s="12"/>
      <c r="DP12" s="12"/>
      <c r="DQ12" s="74">
        <f t="shared" si="24"/>
        <v>0</v>
      </c>
      <c r="DR12" s="12">
        <f>'[16]Munka1'!C12</f>
        <v>0</v>
      </c>
      <c r="DS12" s="12">
        <f>'[16]Munka1'!E12</f>
        <v>0</v>
      </c>
      <c r="DT12" s="12">
        <f>'[16]Munka1'!D12</f>
        <v>0</v>
      </c>
      <c r="DU12" s="74">
        <f t="shared" si="25"/>
        <v>0</v>
      </c>
      <c r="DV12" s="12">
        <f>'[17]Munka1'!C12</f>
        <v>293</v>
      </c>
      <c r="DW12" s="12">
        <f>'[17]Munka1'!E12</f>
        <v>0</v>
      </c>
      <c r="DX12" s="12">
        <f>'[17]Munka1'!D12</f>
        <v>0</v>
      </c>
      <c r="DY12" s="74">
        <f t="shared" si="26"/>
        <v>-100</v>
      </c>
      <c r="DZ12" s="12">
        <f>'[18]Munka1'!C12</f>
        <v>0</v>
      </c>
      <c r="EA12" s="12">
        <f>'[18]Munka1'!E12</f>
        <v>0</v>
      </c>
      <c r="EB12" s="12">
        <f>'[18]Munka1'!D12</f>
        <v>0</v>
      </c>
      <c r="EC12" s="74">
        <f t="shared" si="27"/>
        <v>0</v>
      </c>
      <c r="ED12" s="62">
        <f t="shared" si="34"/>
        <v>9049</v>
      </c>
      <c r="EE12" s="62"/>
      <c r="EF12" s="62">
        <f t="shared" si="35"/>
        <v>11485</v>
      </c>
      <c r="EG12" s="20">
        <f t="shared" si="36"/>
        <v>26.92010166869268</v>
      </c>
      <c r="EK12" s="12"/>
      <c r="EL12" s="12"/>
    </row>
    <row r="13" spans="1:137" s="62" customFormat="1" ht="16.5" customHeight="1">
      <c r="A13" s="47" t="s">
        <v>54</v>
      </c>
      <c r="B13" s="61">
        <v>9</v>
      </c>
      <c r="C13" s="62">
        <f>'[1]ezer ft'!C11</f>
        <v>0</v>
      </c>
      <c r="D13" s="62">
        <f>'[1]ezer ft'!E11</f>
        <v>0</v>
      </c>
      <c r="E13" s="62">
        <f>'[1]ezer ft'!D11</f>
        <v>0</v>
      </c>
      <c r="F13" s="20">
        <f t="shared" si="28"/>
        <v>0</v>
      </c>
      <c r="J13" s="20">
        <f t="shared" si="29"/>
        <v>0</v>
      </c>
      <c r="K13" s="62">
        <f>'[2]Munka1'!C13</f>
        <v>0</v>
      </c>
      <c r="L13" s="62">
        <f>'[2]Munka1'!E13</f>
        <v>0</v>
      </c>
      <c r="M13" s="62">
        <f>'[2]Munka1'!D13</f>
        <v>0</v>
      </c>
      <c r="N13" s="20">
        <f t="shared" si="0"/>
        <v>0</v>
      </c>
      <c r="O13" s="62">
        <f>'[3]Munka1'!C13</f>
        <v>0</v>
      </c>
      <c r="P13" s="62">
        <f>'[3]Munka1'!E13</f>
        <v>0</v>
      </c>
      <c r="Q13" s="62">
        <f>'[3]Munka1'!D13</f>
        <v>0</v>
      </c>
      <c r="R13" s="20">
        <f t="shared" si="1"/>
        <v>0</v>
      </c>
      <c r="V13" s="20">
        <f t="shared" si="2"/>
        <v>0</v>
      </c>
      <c r="W13" s="62">
        <f>'[4]Munka1'!C13</f>
        <v>44618</v>
      </c>
      <c r="X13" s="12">
        <f>'[4]Munka1'!E13</f>
        <v>42981</v>
      </c>
      <c r="Y13" s="62">
        <f>'[4]Munka1'!D13</f>
        <v>45212</v>
      </c>
      <c r="Z13" s="20">
        <f t="shared" si="3"/>
        <v>1.3313012685463264</v>
      </c>
      <c r="AD13" s="20">
        <f t="shared" si="30"/>
        <v>0</v>
      </c>
      <c r="AG13" s="20">
        <f t="shared" si="31"/>
        <v>0</v>
      </c>
      <c r="AJ13" s="20">
        <f t="shared" si="32"/>
        <v>0</v>
      </c>
      <c r="AN13" s="20">
        <f t="shared" si="33"/>
        <v>0</v>
      </c>
      <c r="AO13" s="62">
        <f>'[5]ezer Ft'!C11</f>
        <v>5785</v>
      </c>
      <c r="AP13" s="62">
        <f>'[5]ezer Ft'!E11</f>
        <v>5611</v>
      </c>
      <c r="AQ13" s="62">
        <f>'[5]ezer Ft'!D11</f>
        <v>7131</v>
      </c>
      <c r="AR13" s="20">
        <f t="shared" si="4"/>
        <v>23.267070008643046</v>
      </c>
      <c r="AS13" s="62">
        <f>'[6]Munka1'!C13</f>
        <v>0</v>
      </c>
      <c r="AU13" s="62">
        <f>'[6]Munka1'!D13</f>
        <v>0</v>
      </c>
      <c r="AV13" s="20">
        <f t="shared" si="5"/>
        <v>0</v>
      </c>
      <c r="AW13" s="62">
        <f>'[7]Munka1'!C13</f>
        <v>0</v>
      </c>
      <c r="AY13" s="62">
        <f>'[7]Munka1'!D13</f>
        <v>0</v>
      </c>
      <c r="AZ13" s="20">
        <f t="shared" si="6"/>
        <v>0</v>
      </c>
      <c r="BC13" s="20">
        <f t="shared" si="7"/>
        <v>0</v>
      </c>
      <c r="BF13" s="20">
        <f t="shared" si="8"/>
        <v>0</v>
      </c>
      <c r="BG13" s="62">
        <f>'[8]Munka1'!C13</f>
        <v>47072</v>
      </c>
      <c r="BH13" s="62">
        <f>'[8]Munka1'!E13</f>
        <v>42043</v>
      </c>
      <c r="BI13" s="62">
        <f>'[8]Munka1'!D13</f>
        <v>45544</v>
      </c>
      <c r="BJ13" s="20">
        <f t="shared" si="9"/>
        <v>-3.2460910944935506</v>
      </c>
      <c r="BK13" s="62">
        <f>'[9]Munka1'!C13</f>
        <v>87513</v>
      </c>
      <c r="BL13" s="62">
        <f>'[9]Munka1'!E13</f>
        <v>75879</v>
      </c>
      <c r="BM13" s="62">
        <f>'[9]Munka1'!D13</f>
        <v>84638</v>
      </c>
      <c r="BN13" s="20">
        <f t="shared" si="10"/>
        <v>-3.2852261949653183</v>
      </c>
      <c r="BO13" s="62">
        <f>'[10]Munka1'!C13</f>
        <v>10586</v>
      </c>
      <c r="BP13" s="62">
        <f>'[10]Munka1'!E13</f>
        <v>8940</v>
      </c>
      <c r="BQ13" s="62">
        <f>'[10]Munka1'!D13</f>
        <v>11269</v>
      </c>
      <c r="BR13" s="20">
        <f t="shared" si="11"/>
        <v>6.451917627054598</v>
      </c>
      <c r="BS13" s="62">
        <f>'[11]Munka1'!C13</f>
        <v>5070</v>
      </c>
      <c r="BT13" s="62">
        <f>'[11]Munka1'!E13</f>
        <v>6943</v>
      </c>
      <c r="BU13" s="62">
        <f>'[11]Munka1'!D13</f>
        <v>4439</v>
      </c>
      <c r="BV13" s="20">
        <f t="shared" si="12"/>
        <v>-12.445759368836292</v>
      </c>
      <c r="BW13" s="62">
        <f>'[12]Munka1'!C13</f>
        <v>6564</v>
      </c>
      <c r="BX13" s="62">
        <f>'[12]Munka1'!E13</f>
        <v>6864</v>
      </c>
      <c r="BY13" s="62">
        <f>'[12]Munka1'!D13</f>
        <v>6666</v>
      </c>
      <c r="BZ13" s="20">
        <f t="shared" si="13"/>
        <v>1.5539305301645356</v>
      </c>
      <c r="CA13" s="62">
        <f>'[13]Munka1'!C13</f>
        <v>3820</v>
      </c>
      <c r="CB13" s="62">
        <f>'[13]Munka1'!E13</f>
        <v>3556</v>
      </c>
      <c r="CC13" s="62">
        <f>'[13]Munka1'!D13</f>
        <v>3914</v>
      </c>
      <c r="CD13" s="20">
        <f t="shared" si="14"/>
        <v>2.4607329842931875</v>
      </c>
      <c r="CH13" s="20">
        <f t="shared" si="15"/>
        <v>0</v>
      </c>
      <c r="CL13" s="20">
        <f t="shared" si="16"/>
        <v>0</v>
      </c>
      <c r="CM13" s="62">
        <f>'[14]Munka1'!C13</f>
        <v>0</v>
      </c>
      <c r="CN13" s="62">
        <f>'[14]Munka1'!E13</f>
        <v>0</v>
      </c>
      <c r="CO13" s="62">
        <f>'[14]Munka1'!D13</f>
        <v>0</v>
      </c>
      <c r="CP13" s="20">
        <f t="shared" si="17"/>
        <v>0</v>
      </c>
      <c r="CQ13" s="62">
        <f>'[15]Munka1'!C13</f>
        <v>1052</v>
      </c>
      <c r="CR13" s="62">
        <f>'[15]Munka1'!E13</f>
        <v>1092</v>
      </c>
      <c r="CS13" s="62">
        <f>'[15]Munka1'!D13</f>
        <v>1092</v>
      </c>
      <c r="CT13" s="20">
        <f t="shared" si="18"/>
        <v>3.8022813688212977</v>
      </c>
      <c r="CX13" s="20">
        <f t="shared" si="19"/>
        <v>0</v>
      </c>
      <c r="DB13" s="20">
        <f t="shared" si="20"/>
        <v>0</v>
      </c>
      <c r="DF13" s="20">
        <f t="shared" si="21"/>
        <v>0</v>
      </c>
      <c r="DJ13" s="20">
        <f t="shared" si="22"/>
        <v>0</v>
      </c>
      <c r="DN13" s="20">
        <f t="shared" si="23"/>
        <v>0</v>
      </c>
      <c r="DQ13" s="74">
        <f t="shared" si="24"/>
        <v>0</v>
      </c>
      <c r="DR13" s="62">
        <f>'[16]Munka1'!C13</f>
        <v>1437</v>
      </c>
      <c r="DS13" s="62">
        <f>'[16]Munka1'!E13</f>
        <v>1401</v>
      </c>
      <c r="DT13" s="62">
        <f>'[16]Munka1'!D13</f>
        <v>1447</v>
      </c>
      <c r="DU13" s="74">
        <f t="shared" si="25"/>
        <v>0.6958942240779464</v>
      </c>
      <c r="DV13" s="62">
        <f>'[17]Munka1'!C13</f>
        <v>293</v>
      </c>
      <c r="DW13" s="62">
        <f>'[17]Munka1'!E13</f>
        <v>23</v>
      </c>
      <c r="DX13" s="62">
        <f>'[17]Munka1'!D13</f>
        <v>0</v>
      </c>
      <c r="DY13" s="74">
        <f t="shared" si="26"/>
        <v>-100</v>
      </c>
      <c r="DZ13" s="62">
        <f>'[18]Munka1'!C13</f>
        <v>0</v>
      </c>
      <c r="EA13" s="62">
        <f>'[18]Munka1'!E13</f>
        <v>0</v>
      </c>
      <c r="EB13" s="62">
        <f>'[18]Munka1'!D13</f>
        <v>0</v>
      </c>
      <c r="EC13" s="74">
        <f t="shared" si="27"/>
        <v>0</v>
      </c>
      <c r="ED13" s="62">
        <f t="shared" si="34"/>
        <v>213810</v>
      </c>
      <c r="EF13" s="62">
        <f t="shared" si="35"/>
        <v>211352</v>
      </c>
      <c r="EG13" s="20">
        <f t="shared" si="36"/>
        <v>-1.1496188204480546</v>
      </c>
    </row>
    <row r="14" spans="1:142" s="2" customFormat="1" ht="16.5" customHeight="1">
      <c r="A14" s="45" t="s">
        <v>70</v>
      </c>
      <c r="B14" s="41">
        <v>10</v>
      </c>
      <c r="C14" s="12">
        <f>'[1]ezer ft'!C12</f>
        <v>0</v>
      </c>
      <c r="D14" s="12">
        <f>'[1]ezer ft'!E12</f>
        <v>0</v>
      </c>
      <c r="E14" s="12">
        <f>'[1]ezer ft'!D12</f>
        <v>0</v>
      </c>
      <c r="F14" s="20">
        <f t="shared" si="28"/>
        <v>0</v>
      </c>
      <c r="G14" s="12"/>
      <c r="H14" s="12"/>
      <c r="I14" s="12"/>
      <c r="J14" s="20">
        <f t="shared" si="29"/>
        <v>0</v>
      </c>
      <c r="K14" s="12">
        <f>'[2]Munka1'!C14</f>
        <v>0</v>
      </c>
      <c r="L14" s="12">
        <f>'[2]Munka1'!E14</f>
        <v>0</v>
      </c>
      <c r="M14" s="12">
        <f>'[2]Munka1'!D14</f>
        <v>0</v>
      </c>
      <c r="N14" s="20">
        <f t="shared" si="0"/>
        <v>0</v>
      </c>
      <c r="O14" s="12">
        <f>'[3]Munka1'!C14</f>
        <v>0</v>
      </c>
      <c r="P14" s="12">
        <f>'[3]Munka1'!E14</f>
        <v>0</v>
      </c>
      <c r="Q14" s="12">
        <f>'[3]Munka1'!D14</f>
        <v>0</v>
      </c>
      <c r="R14" s="20">
        <f t="shared" si="1"/>
        <v>0</v>
      </c>
      <c r="S14" s="12"/>
      <c r="T14" s="12"/>
      <c r="U14" s="12"/>
      <c r="V14" s="60">
        <f t="shared" si="2"/>
        <v>0</v>
      </c>
      <c r="W14" s="12">
        <f>'[4]Munka1'!C14</f>
        <v>3180</v>
      </c>
      <c r="X14" s="12">
        <f>'[4]Munka1'!E14</f>
        <v>1050</v>
      </c>
      <c r="Y14" s="12">
        <f>'[4]Munka1'!D14</f>
        <v>300</v>
      </c>
      <c r="Z14" s="20">
        <f t="shared" si="3"/>
        <v>-90.56603773584905</v>
      </c>
      <c r="AA14" s="12"/>
      <c r="AB14" s="12"/>
      <c r="AC14" s="12"/>
      <c r="AD14" s="20">
        <f t="shared" si="30"/>
        <v>0</v>
      </c>
      <c r="AE14" s="12"/>
      <c r="AF14" s="12"/>
      <c r="AG14" s="60">
        <f t="shared" si="31"/>
        <v>0</v>
      </c>
      <c r="AH14" s="12"/>
      <c r="AI14" s="12"/>
      <c r="AJ14" s="60">
        <f t="shared" si="32"/>
        <v>0</v>
      </c>
      <c r="AK14" s="12"/>
      <c r="AL14" s="12"/>
      <c r="AM14" s="12"/>
      <c r="AN14" s="20">
        <f t="shared" si="33"/>
        <v>0</v>
      </c>
      <c r="AO14" s="12">
        <f>'[5]ezer Ft'!C12</f>
        <v>0</v>
      </c>
      <c r="AP14" s="12">
        <f>'[5]ezer Ft'!E12</f>
        <v>45</v>
      </c>
      <c r="AQ14" s="12">
        <f>'[5]ezer Ft'!D12</f>
        <v>0</v>
      </c>
      <c r="AR14" s="20">
        <f t="shared" si="4"/>
        <v>0</v>
      </c>
      <c r="AS14" s="12">
        <f>'[6]Munka1'!C14</f>
        <v>0</v>
      </c>
      <c r="AT14" s="12"/>
      <c r="AU14" s="12">
        <f>'[6]Munka1'!D14</f>
        <v>0</v>
      </c>
      <c r="AV14" s="20">
        <f t="shared" si="5"/>
        <v>0</v>
      </c>
      <c r="AW14" s="12">
        <f>'[7]Munka1'!C14</f>
        <v>0</v>
      </c>
      <c r="AX14" s="12"/>
      <c r="AY14" s="12">
        <f>'[7]Munka1'!D14</f>
        <v>0</v>
      </c>
      <c r="AZ14" s="20">
        <f t="shared" si="6"/>
        <v>0</v>
      </c>
      <c r="BA14" s="12"/>
      <c r="BB14" s="12"/>
      <c r="BC14" s="60">
        <f t="shared" si="7"/>
        <v>0</v>
      </c>
      <c r="BD14" s="12"/>
      <c r="BE14" s="12"/>
      <c r="BF14" s="60">
        <f t="shared" si="8"/>
        <v>0</v>
      </c>
      <c r="BG14" s="12">
        <f>'[8]Munka1'!C14</f>
        <v>2975</v>
      </c>
      <c r="BH14" s="12">
        <f>'[8]Munka1'!E14</f>
        <v>494</v>
      </c>
      <c r="BI14" s="12">
        <f>'[8]Munka1'!D14</f>
        <v>0</v>
      </c>
      <c r="BJ14" s="20">
        <f t="shared" si="9"/>
        <v>-100</v>
      </c>
      <c r="BK14" s="12">
        <f>'[9]Munka1'!C14</f>
        <v>4537</v>
      </c>
      <c r="BL14" s="12">
        <f>'[9]Munka1'!E14</f>
        <v>514</v>
      </c>
      <c r="BM14" s="12">
        <f>'[9]Munka1'!D14</f>
        <v>0</v>
      </c>
      <c r="BN14" s="20">
        <f t="shared" si="10"/>
        <v>-100</v>
      </c>
      <c r="BO14" s="12">
        <f>'[10]Munka1'!C14</f>
        <v>0</v>
      </c>
      <c r="BP14" s="12">
        <f>'[10]Munka1'!E14</f>
        <v>75</v>
      </c>
      <c r="BQ14" s="12">
        <f>'[10]Munka1'!D14</f>
        <v>0</v>
      </c>
      <c r="BR14" s="20">
        <f t="shared" si="11"/>
        <v>0</v>
      </c>
      <c r="BS14" s="12">
        <f>'[11]Munka1'!C14</f>
        <v>0</v>
      </c>
      <c r="BT14" s="12">
        <f>'[11]Munka1'!E14</f>
        <v>39</v>
      </c>
      <c r="BU14" s="12">
        <f>'[11]Munka1'!D14</f>
        <v>0</v>
      </c>
      <c r="BV14" s="20">
        <f t="shared" si="12"/>
        <v>0</v>
      </c>
      <c r="BW14" s="12">
        <f>'[12]Munka1'!C14</f>
        <v>0</v>
      </c>
      <c r="BX14" s="12">
        <f>'[12]Munka1'!E14</f>
        <v>61</v>
      </c>
      <c r="BY14" s="12">
        <f>'[12]Munka1'!D14</f>
        <v>0</v>
      </c>
      <c r="BZ14" s="20">
        <f t="shared" si="13"/>
        <v>0</v>
      </c>
      <c r="CA14" s="12">
        <f>'[13]Munka1'!C14</f>
        <v>0</v>
      </c>
      <c r="CB14" s="12">
        <f>'[13]Munka1'!E14</f>
        <v>291</v>
      </c>
      <c r="CC14" s="12">
        <f>'[13]Munka1'!D14</f>
        <v>0</v>
      </c>
      <c r="CD14" s="20">
        <f t="shared" si="14"/>
        <v>0</v>
      </c>
      <c r="CE14" s="12"/>
      <c r="CF14" s="12"/>
      <c r="CG14" s="12"/>
      <c r="CH14" s="20">
        <f t="shared" si="15"/>
        <v>0</v>
      </c>
      <c r="CI14" s="12"/>
      <c r="CJ14" s="12"/>
      <c r="CK14" s="12"/>
      <c r="CL14" s="20">
        <f t="shared" si="16"/>
        <v>0</v>
      </c>
      <c r="CM14" s="12">
        <f>'[14]Munka1'!C14</f>
        <v>0</v>
      </c>
      <c r="CN14" s="12">
        <f>'[14]Munka1'!E14</f>
        <v>0</v>
      </c>
      <c r="CO14" s="12">
        <f>'[14]Munka1'!D14</f>
        <v>0</v>
      </c>
      <c r="CP14" s="20">
        <f t="shared" si="17"/>
        <v>0</v>
      </c>
      <c r="CQ14" s="12">
        <f>'[15]Munka1'!C14</f>
        <v>0</v>
      </c>
      <c r="CR14" s="12">
        <f>'[15]Munka1'!E14</f>
        <v>0</v>
      </c>
      <c r="CS14" s="12">
        <f>'[15]Munka1'!D14</f>
        <v>0</v>
      </c>
      <c r="CT14" s="20">
        <f t="shared" si="18"/>
        <v>0</v>
      </c>
      <c r="CU14" s="12"/>
      <c r="CV14" s="12"/>
      <c r="CW14" s="12"/>
      <c r="CX14" s="20">
        <f t="shared" si="19"/>
        <v>0</v>
      </c>
      <c r="CY14" s="12"/>
      <c r="CZ14" s="12"/>
      <c r="DA14" s="12"/>
      <c r="DB14" s="20">
        <f t="shared" si="20"/>
        <v>0</v>
      </c>
      <c r="DC14" s="12"/>
      <c r="DD14" s="12"/>
      <c r="DE14" s="12"/>
      <c r="DF14" s="20">
        <f t="shared" si="21"/>
        <v>0</v>
      </c>
      <c r="DG14" s="12"/>
      <c r="DH14" s="12"/>
      <c r="DI14" s="12"/>
      <c r="DJ14" s="20">
        <f t="shared" si="22"/>
        <v>0</v>
      </c>
      <c r="DK14" s="12"/>
      <c r="DL14" s="12"/>
      <c r="DM14" s="12"/>
      <c r="DN14" s="20">
        <f t="shared" si="23"/>
        <v>0</v>
      </c>
      <c r="DO14" s="12"/>
      <c r="DP14" s="12"/>
      <c r="DQ14" s="74">
        <f t="shared" si="24"/>
        <v>0</v>
      </c>
      <c r="DR14" s="12">
        <f>'[16]Munka1'!C14</f>
        <v>0</v>
      </c>
      <c r="DS14" s="12">
        <f>'[16]Munka1'!E14</f>
        <v>0</v>
      </c>
      <c r="DT14" s="12">
        <f>'[16]Munka1'!D14</f>
        <v>0</v>
      </c>
      <c r="DU14" s="74">
        <f t="shared" si="25"/>
        <v>0</v>
      </c>
      <c r="DV14" s="12">
        <f>'[17]Munka1'!C14</f>
        <v>0</v>
      </c>
      <c r="DW14" s="12">
        <f>'[17]Munka1'!E14</f>
        <v>0</v>
      </c>
      <c r="DX14" s="12">
        <f>'[17]Munka1'!D14</f>
        <v>0</v>
      </c>
      <c r="DY14" s="74">
        <f t="shared" si="26"/>
        <v>0</v>
      </c>
      <c r="DZ14" s="12">
        <f>'[18]Munka1'!C14</f>
        <v>0</v>
      </c>
      <c r="EA14" s="12">
        <f>'[18]Munka1'!E14</f>
        <v>0</v>
      </c>
      <c r="EB14" s="12">
        <f>'[18]Munka1'!D14</f>
        <v>0</v>
      </c>
      <c r="EC14" s="74">
        <f t="shared" si="27"/>
        <v>0</v>
      </c>
      <c r="ED14" s="62">
        <f t="shared" si="34"/>
        <v>10692</v>
      </c>
      <c r="EE14" s="62"/>
      <c r="EF14" s="62">
        <f t="shared" si="35"/>
        <v>300</v>
      </c>
      <c r="EG14" s="20">
        <f t="shared" si="36"/>
        <v>-97.19416386083053</v>
      </c>
      <c r="EK14" s="12"/>
      <c r="EL14" s="12"/>
    </row>
    <row r="15" spans="1:142" s="2" customFormat="1" ht="16.5" customHeight="1">
      <c r="A15" s="45" t="s">
        <v>71</v>
      </c>
      <c r="B15" s="41">
        <v>11</v>
      </c>
      <c r="C15" s="12">
        <f>'[1]ezer ft'!C13</f>
        <v>0</v>
      </c>
      <c r="D15" s="12">
        <f>'[1]ezer ft'!E13</f>
        <v>0</v>
      </c>
      <c r="E15" s="12">
        <f>'[1]ezer ft'!D13</f>
        <v>0</v>
      </c>
      <c r="F15" s="20">
        <f t="shared" si="28"/>
        <v>0</v>
      </c>
      <c r="G15" s="12"/>
      <c r="H15" s="12"/>
      <c r="I15" s="12"/>
      <c r="J15" s="20">
        <f t="shared" si="29"/>
        <v>0</v>
      </c>
      <c r="K15" s="12">
        <f>'[2]Munka1'!C15</f>
        <v>0</v>
      </c>
      <c r="L15" s="12">
        <f>'[2]Munka1'!E15</f>
        <v>0</v>
      </c>
      <c r="M15" s="12">
        <f>'[2]Munka1'!D15</f>
        <v>0</v>
      </c>
      <c r="N15" s="20">
        <f t="shared" si="0"/>
        <v>0</v>
      </c>
      <c r="O15" s="12">
        <f>'[3]Munka1'!C15</f>
        <v>0</v>
      </c>
      <c r="P15" s="12">
        <f>'[3]Munka1'!E15</f>
        <v>0</v>
      </c>
      <c r="Q15" s="12">
        <f>'[3]Munka1'!D15</f>
        <v>0</v>
      </c>
      <c r="R15" s="20">
        <f t="shared" si="1"/>
        <v>0</v>
      </c>
      <c r="S15" s="12"/>
      <c r="T15" s="12"/>
      <c r="U15" s="12"/>
      <c r="V15" s="60">
        <f t="shared" si="2"/>
        <v>0</v>
      </c>
      <c r="W15" s="12">
        <f>'[4]Munka1'!C15</f>
        <v>0</v>
      </c>
      <c r="X15" s="12">
        <f>'[4]Munka1'!E15</f>
        <v>0</v>
      </c>
      <c r="Y15" s="12">
        <f>'[4]Munka1'!D15</f>
        <v>0</v>
      </c>
      <c r="Z15" s="20">
        <f t="shared" si="3"/>
        <v>0</v>
      </c>
      <c r="AA15" s="12"/>
      <c r="AB15" s="12"/>
      <c r="AC15" s="12"/>
      <c r="AD15" s="20">
        <f t="shared" si="30"/>
        <v>0</v>
      </c>
      <c r="AE15" s="12"/>
      <c r="AF15" s="12"/>
      <c r="AG15" s="60">
        <f t="shared" si="31"/>
        <v>0</v>
      </c>
      <c r="AH15" s="12"/>
      <c r="AI15" s="12"/>
      <c r="AJ15" s="60">
        <f t="shared" si="32"/>
        <v>0</v>
      </c>
      <c r="AK15" s="12"/>
      <c r="AL15" s="12"/>
      <c r="AM15" s="12"/>
      <c r="AN15" s="20">
        <f t="shared" si="33"/>
        <v>0</v>
      </c>
      <c r="AO15" s="12">
        <f>'[5]ezer Ft'!C13</f>
        <v>0</v>
      </c>
      <c r="AP15" s="12">
        <f>'[5]ezer Ft'!E13</f>
        <v>0</v>
      </c>
      <c r="AQ15" s="12">
        <f>'[5]ezer Ft'!D13</f>
        <v>0</v>
      </c>
      <c r="AR15" s="20">
        <f t="shared" si="4"/>
        <v>0</v>
      </c>
      <c r="AS15" s="12">
        <f>'[6]Munka1'!C15</f>
        <v>0</v>
      </c>
      <c r="AT15" s="12"/>
      <c r="AU15" s="12">
        <f>'[6]Munka1'!D15</f>
        <v>0</v>
      </c>
      <c r="AV15" s="20">
        <f t="shared" si="5"/>
        <v>0</v>
      </c>
      <c r="AW15" s="12">
        <f>'[7]Munka1'!C15</f>
        <v>0</v>
      </c>
      <c r="AX15" s="12"/>
      <c r="AY15" s="12">
        <f>'[7]Munka1'!D15</f>
        <v>0</v>
      </c>
      <c r="AZ15" s="20">
        <f t="shared" si="6"/>
        <v>0</v>
      </c>
      <c r="BA15" s="12"/>
      <c r="BB15" s="12"/>
      <c r="BC15" s="60">
        <f t="shared" si="7"/>
        <v>0</v>
      </c>
      <c r="BD15" s="12"/>
      <c r="BE15" s="12"/>
      <c r="BF15" s="60">
        <f t="shared" si="8"/>
        <v>0</v>
      </c>
      <c r="BG15" s="12">
        <f>'[8]Munka1'!C15</f>
        <v>0</v>
      </c>
      <c r="BH15" s="12">
        <f>'[8]Munka1'!E15</f>
        <v>0</v>
      </c>
      <c r="BI15" s="12">
        <f>'[8]Munka1'!D15</f>
        <v>0</v>
      </c>
      <c r="BJ15" s="20">
        <f t="shared" si="9"/>
        <v>0</v>
      </c>
      <c r="BK15" s="12">
        <f>'[9]Munka1'!C15</f>
        <v>0</v>
      </c>
      <c r="BL15" s="12">
        <f>'[9]Munka1'!E15</f>
        <v>0</v>
      </c>
      <c r="BM15" s="12">
        <f>'[9]Munka1'!D15</f>
        <v>0</v>
      </c>
      <c r="BN15" s="20">
        <f t="shared" si="10"/>
        <v>0</v>
      </c>
      <c r="BO15" s="12">
        <f>'[10]Munka1'!C15</f>
        <v>0</v>
      </c>
      <c r="BP15" s="12">
        <f>'[10]Munka1'!E15</f>
        <v>0</v>
      </c>
      <c r="BQ15" s="12">
        <f>'[10]Munka1'!D15</f>
        <v>0</v>
      </c>
      <c r="BR15" s="20">
        <f t="shared" si="11"/>
        <v>0</v>
      </c>
      <c r="BS15" s="12">
        <f>'[11]Munka1'!C15</f>
        <v>0</v>
      </c>
      <c r="BT15" s="12">
        <f>'[11]Munka1'!E15</f>
        <v>0</v>
      </c>
      <c r="BU15" s="12">
        <f>'[11]Munka1'!D15</f>
        <v>0</v>
      </c>
      <c r="BV15" s="20">
        <f t="shared" si="12"/>
        <v>0</v>
      </c>
      <c r="BW15" s="12">
        <f>'[12]Munka1'!C15</f>
        <v>0</v>
      </c>
      <c r="BX15" s="12">
        <f>'[12]Munka1'!E15</f>
        <v>0</v>
      </c>
      <c r="BY15" s="12">
        <f>'[12]Munka1'!D15</f>
        <v>0</v>
      </c>
      <c r="BZ15" s="20">
        <f t="shared" si="13"/>
        <v>0</v>
      </c>
      <c r="CA15" s="12">
        <f>'[13]Munka1'!C15</f>
        <v>0</v>
      </c>
      <c r="CB15" s="12">
        <f>'[13]Munka1'!E15</f>
        <v>0</v>
      </c>
      <c r="CC15" s="12">
        <f>'[13]Munka1'!D15</f>
        <v>0</v>
      </c>
      <c r="CD15" s="20">
        <f t="shared" si="14"/>
        <v>0</v>
      </c>
      <c r="CE15" s="12"/>
      <c r="CF15" s="12"/>
      <c r="CG15" s="12"/>
      <c r="CH15" s="20">
        <f t="shared" si="15"/>
        <v>0</v>
      </c>
      <c r="CI15" s="12"/>
      <c r="CJ15" s="12"/>
      <c r="CK15" s="12"/>
      <c r="CL15" s="20">
        <f t="shared" si="16"/>
        <v>0</v>
      </c>
      <c r="CM15" s="12">
        <f>'[14]Munka1'!C15</f>
        <v>0</v>
      </c>
      <c r="CN15" s="12">
        <f>'[14]Munka1'!E15</f>
        <v>0</v>
      </c>
      <c r="CO15" s="12">
        <f>'[14]Munka1'!D15</f>
        <v>0</v>
      </c>
      <c r="CP15" s="20">
        <f t="shared" si="17"/>
        <v>0</v>
      </c>
      <c r="CQ15" s="12">
        <f>'[15]Munka1'!C15</f>
        <v>0</v>
      </c>
      <c r="CR15" s="12">
        <f>'[15]Munka1'!E15</f>
        <v>0</v>
      </c>
      <c r="CS15" s="12">
        <f>'[15]Munka1'!D15</f>
        <v>0</v>
      </c>
      <c r="CT15" s="20">
        <f t="shared" si="18"/>
        <v>0</v>
      </c>
      <c r="CU15" s="12"/>
      <c r="CV15" s="12"/>
      <c r="CW15" s="12"/>
      <c r="CX15" s="20">
        <f t="shared" si="19"/>
        <v>0</v>
      </c>
      <c r="CY15" s="12"/>
      <c r="CZ15" s="12"/>
      <c r="DA15" s="12"/>
      <c r="DB15" s="20">
        <f t="shared" si="20"/>
        <v>0</v>
      </c>
      <c r="DC15" s="12"/>
      <c r="DD15" s="12"/>
      <c r="DE15" s="12"/>
      <c r="DF15" s="20">
        <f t="shared" si="21"/>
        <v>0</v>
      </c>
      <c r="DG15" s="12"/>
      <c r="DH15" s="12"/>
      <c r="DI15" s="12"/>
      <c r="DJ15" s="20">
        <f t="shared" si="22"/>
        <v>0</v>
      </c>
      <c r="DK15" s="12"/>
      <c r="DL15" s="12"/>
      <c r="DM15" s="12"/>
      <c r="DN15" s="20">
        <f t="shared" si="23"/>
        <v>0</v>
      </c>
      <c r="DO15" s="12"/>
      <c r="DP15" s="12"/>
      <c r="DQ15" s="74">
        <f t="shared" si="24"/>
        <v>0</v>
      </c>
      <c r="DR15" s="12">
        <f>'[16]Munka1'!C15</f>
        <v>0</v>
      </c>
      <c r="DS15" s="12">
        <f>'[16]Munka1'!E15</f>
        <v>0</v>
      </c>
      <c r="DT15" s="12">
        <f>'[16]Munka1'!D15</f>
        <v>0</v>
      </c>
      <c r="DU15" s="74">
        <f t="shared" si="25"/>
        <v>0</v>
      </c>
      <c r="DV15" s="12">
        <f>'[17]Munka1'!C15</f>
        <v>0</v>
      </c>
      <c r="DW15" s="12">
        <f>'[17]Munka1'!E15</f>
        <v>0</v>
      </c>
      <c r="DX15" s="12">
        <f>'[17]Munka1'!D15</f>
        <v>0</v>
      </c>
      <c r="DY15" s="74">
        <f t="shared" si="26"/>
        <v>0</v>
      </c>
      <c r="DZ15" s="12">
        <f>'[18]Munka1'!C15</f>
        <v>0</v>
      </c>
      <c r="EA15" s="12">
        <f>'[18]Munka1'!E15</f>
        <v>0</v>
      </c>
      <c r="EB15" s="12">
        <f>'[18]Munka1'!D15</f>
        <v>0</v>
      </c>
      <c r="EC15" s="74">
        <f t="shared" si="27"/>
        <v>0</v>
      </c>
      <c r="ED15" s="62">
        <f t="shared" si="34"/>
        <v>0</v>
      </c>
      <c r="EE15" s="62"/>
      <c r="EF15" s="62">
        <f t="shared" si="35"/>
        <v>0</v>
      </c>
      <c r="EG15" s="20">
        <f t="shared" si="36"/>
        <v>0</v>
      </c>
      <c r="EK15" s="12"/>
      <c r="EL15" s="12"/>
    </row>
    <row r="16" spans="1:142" s="2" customFormat="1" ht="16.5" customHeight="1">
      <c r="A16" s="45" t="s">
        <v>69</v>
      </c>
      <c r="B16" s="41">
        <v>12</v>
      </c>
      <c r="C16" s="12">
        <f>'[1]ezer ft'!C14</f>
        <v>0</v>
      </c>
      <c r="D16" s="12">
        <f>'[1]ezer ft'!E14</f>
        <v>0</v>
      </c>
      <c r="E16" s="12">
        <f>'[1]ezer ft'!D14</f>
        <v>0</v>
      </c>
      <c r="F16" s="20">
        <f t="shared" si="28"/>
        <v>0</v>
      </c>
      <c r="G16" s="12"/>
      <c r="H16" s="12"/>
      <c r="I16" s="12"/>
      <c r="J16" s="20">
        <f t="shared" si="29"/>
        <v>0</v>
      </c>
      <c r="K16" s="12">
        <f>'[2]Munka1'!C16</f>
        <v>0</v>
      </c>
      <c r="L16" s="12">
        <f>'[2]Munka1'!E16</f>
        <v>0</v>
      </c>
      <c r="M16" s="12">
        <f>'[2]Munka1'!D16</f>
        <v>0</v>
      </c>
      <c r="N16" s="20">
        <f t="shared" si="0"/>
        <v>0</v>
      </c>
      <c r="O16" s="12">
        <f>'[3]Munka1'!C16</f>
        <v>0</v>
      </c>
      <c r="P16" s="12">
        <f>'[3]Munka1'!E16</f>
        <v>0</v>
      </c>
      <c r="Q16" s="12">
        <f>'[3]Munka1'!D16</f>
        <v>0</v>
      </c>
      <c r="R16" s="20">
        <f t="shared" si="1"/>
        <v>0</v>
      </c>
      <c r="S16" s="12"/>
      <c r="T16" s="12"/>
      <c r="U16" s="12"/>
      <c r="V16" s="60">
        <f t="shared" si="2"/>
        <v>0</v>
      </c>
      <c r="W16" s="12">
        <f>'[4]Munka1'!C16</f>
        <v>450</v>
      </c>
      <c r="X16" s="12">
        <f>'[4]Munka1'!E16</f>
        <v>0</v>
      </c>
      <c r="Y16" s="12">
        <f>'[4]Munka1'!D16</f>
        <v>450</v>
      </c>
      <c r="Z16" s="20">
        <f t="shared" si="3"/>
        <v>0</v>
      </c>
      <c r="AA16" s="12"/>
      <c r="AB16" s="12"/>
      <c r="AC16" s="12"/>
      <c r="AD16" s="20">
        <f t="shared" si="30"/>
        <v>0</v>
      </c>
      <c r="AE16" s="12"/>
      <c r="AF16" s="12"/>
      <c r="AG16" s="60">
        <f t="shared" si="31"/>
        <v>0</v>
      </c>
      <c r="AH16" s="12"/>
      <c r="AI16" s="12"/>
      <c r="AJ16" s="60">
        <f t="shared" si="32"/>
        <v>0</v>
      </c>
      <c r="AK16" s="12"/>
      <c r="AL16" s="12"/>
      <c r="AM16" s="12"/>
      <c r="AN16" s="20">
        <f t="shared" si="33"/>
        <v>0</v>
      </c>
      <c r="AO16" s="12">
        <f>'[5]ezer Ft'!C14</f>
        <v>0</v>
      </c>
      <c r="AP16" s="12">
        <f>'[5]ezer Ft'!E14</f>
        <v>10</v>
      </c>
      <c r="AQ16" s="12">
        <f>'[5]ezer Ft'!D14</f>
        <v>0</v>
      </c>
      <c r="AR16" s="20">
        <f t="shared" si="4"/>
        <v>0</v>
      </c>
      <c r="AS16" s="12">
        <f>'[6]Munka1'!C16</f>
        <v>0</v>
      </c>
      <c r="AT16" s="12"/>
      <c r="AU16" s="12">
        <f>'[6]Munka1'!D16</f>
        <v>0</v>
      </c>
      <c r="AV16" s="20">
        <f t="shared" si="5"/>
        <v>0</v>
      </c>
      <c r="AW16" s="12">
        <f>'[7]Munka1'!C16</f>
        <v>0</v>
      </c>
      <c r="AX16" s="12"/>
      <c r="AY16" s="12">
        <f>'[7]Munka1'!D16</f>
        <v>0</v>
      </c>
      <c r="AZ16" s="20">
        <f t="shared" si="6"/>
        <v>0</v>
      </c>
      <c r="BA16" s="12"/>
      <c r="BB16" s="12"/>
      <c r="BC16" s="60">
        <f t="shared" si="7"/>
        <v>0</v>
      </c>
      <c r="BD16" s="12"/>
      <c r="BE16" s="12"/>
      <c r="BF16" s="60">
        <f t="shared" si="8"/>
        <v>0</v>
      </c>
      <c r="BG16" s="12">
        <f>'[8]Munka1'!C16</f>
        <v>1100</v>
      </c>
      <c r="BH16" s="12">
        <f>'[8]Munka1'!E16</f>
        <v>1622</v>
      </c>
      <c r="BI16" s="12">
        <f>'[8]Munka1'!D16</f>
        <v>700</v>
      </c>
      <c r="BJ16" s="20">
        <f t="shared" si="9"/>
        <v>-36.36363636363637</v>
      </c>
      <c r="BK16" s="12">
        <f>'[9]Munka1'!C16</f>
        <v>3948</v>
      </c>
      <c r="BL16" s="12">
        <f>'[9]Munka1'!E16</f>
        <v>4405</v>
      </c>
      <c r="BM16" s="12">
        <f>'[9]Munka1'!D16</f>
        <v>3994</v>
      </c>
      <c r="BN16" s="20">
        <f t="shared" si="10"/>
        <v>1.1651469098277687</v>
      </c>
      <c r="BO16" s="12">
        <f>'[10]Munka1'!C16</f>
        <v>400</v>
      </c>
      <c r="BP16" s="12">
        <f>'[10]Munka1'!E16</f>
        <v>575</v>
      </c>
      <c r="BQ16" s="12">
        <f>'[10]Munka1'!D16</f>
        <v>400</v>
      </c>
      <c r="BR16" s="20">
        <f t="shared" si="11"/>
        <v>0</v>
      </c>
      <c r="BS16" s="12">
        <f>'[11]Munka1'!C16</f>
        <v>0</v>
      </c>
      <c r="BT16" s="12">
        <f>'[11]Munka1'!E16</f>
        <v>309</v>
      </c>
      <c r="BU16" s="12">
        <f>'[11]Munka1'!D16</f>
        <v>300</v>
      </c>
      <c r="BV16" s="20">
        <f t="shared" si="12"/>
        <v>0</v>
      </c>
      <c r="BW16" s="12">
        <f>'[12]Munka1'!C16</f>
        <v>0</v>
      </c>
      <c r="BX16" s="12">
        <f>'[12]Munka1'!E16</f>
        <v>153</v>
      </c>
      <c r="BY16" s="12">
        <f>'[12]Munka1'!D16</f>
        <v>580</v>
      </c>
      <c r="BZ16" s="20">
        <f t="shared" si="13"/>
        <v>0</v>
      </c>
      <c r="CA16" s="12">
        <f>'[13]Munka1'!C16</f>
        <v>0</v>
      </c>
      <c r="CB16" s="12">
        <f>'[13]Munka1'!E16</f>
        <v>0</v>
      </c>
      <c r="CC16" s="12">
        <f>'[13]Munka1'!D16</f>
        <v>0</v>
      </c>
      <c r="CD16" s="20">
        <f t="shared" si="14"/>
        <v>0</v>
      </c>
      <c r="CE16" s="12"/>
      <c r="CF16" s="12"/>
      <c r="CG16" s="12"/>
      <c r="CH16" s="20">
        <f t="shared" si="15"/>
        <v>0</v>
      </c>
      <c r="CI16" s="12"/>
      <c r="CJ16" s="12"/>
      <c r="CK16" s="12"/>
      <c r="CL16" s="20">
        <f t="shared" si="16"/>
        <v>0</v>
      </c>
      <c r="CM16" s="12">
        <f>'[14]Munka1'!C16</f>
        <v>0</v>
      </c>
      <c r="CN16" s="12">
        <f>'[14]Munka1'!E16</f>
        <v>0</v>
      </c>
      <c r="CO16" s="12">
        <f>'[14]Munka1'!D16</f>
        <v>0</v>
      </c>
      <c r="CP16" s="20">
        <f t="shared" si="17"/>
        <v>0</v>
      </c>
      <c r="CQ16" s="12">
        <f>'[15]Munka1'!C16</f>
        <v>0</v>
      </c>
      <c r="CR16" s="12">
        <f>'[15]Munka1'!E16</f>
        <v>0</v>
      </c>
      <c r="CS16" s="12">
        <f>'[15]Munka1'!D16</f>
        <v>0</v>
      </c>
      <c r="CT16" s="20">
        <f t="shared" si="18"/>
        <v>0</v>
      </c>
      <c r="CU16" s="12"/>
      <c r="CV16" s="12"/>
      <c r="CW16" s="12"/>
      <c r="CX16" s="20">
        <f t="shared" si="19"/>
        <v>0</v>
      </c>
      <c r="CY16" s="12"/>
      <c r="CZ16" s="12"/>
      <c r="DA16" s="12"/>
      <c r="DB16" s="20">
        <f t="shared" si="20"/>
        <v>0</v>
      </c>
      <c r="DC16" s="12"/>
      <c r="DD16" s="12"/>
      <c r="DE16" s="12"/>
      <c r="DF16" s="20">
        <f t="shared" si="21"/>
        <v>0</v>
      </c>
      <c r="DG16" s="12"/>
      <c r="DH16" s="12"/>
      <c r="DI16" s="12"/>
      <c r="DJ16" s="20">
        <f t="shared" si="22"/>
        <v>0</v>
      </c>
      <c r="DK16" s="12"/>
      <c r="DL16" s="12"/>
      <c r="DM16" s="12"/>
      <c r="DN16" s="20">
        <f t="shared" si="23"/>
        <v>0</v>
      </c>
      <c r="DO16" s="12"/>
      <c r="DP16" s="12"/>
      <c r="DQ16" s="74">
        <f t="shared" si="24"/>
        <v>0</v>
      </c>
      <c r="DR16" s="12">
        <f>'[16]Munka1'!C16</f>
        <v>0</v>
      </c>
      <c r="DS16" s="12">
        <f>'[16]Munka1'!E16</f>
        <v>10</v>
      </c>
      <c r="DT16" s="12">
        <f>'[16]Munka1'!D16</f>
        <v>0</v>
      </c>
      <c r="DU16" s="74">
        <f t="shared" si="25"/>
        <v>0</v>
      </c>
      <c r="DV16" s="12">
        <f>'[17]Munka1'!C16</f>
        <v>0</v>
      </c>
      <c r="DW16" s="12">
        <f>'[17]Munka1'!E16</f>
        <v>0</v>
      </c>
      <c r="DX16" s="12">
        <f>'[17]Munka1'!D16</f>
        <v>0</v>
      </c>
      <c r="DY16" s="74">
        <f t="shared" si="26"/>
        <v>0</v>
      </c>
      <c r="DZ16" s="12">
        <f>'[18]Munka1'!C16</f>
        <v>0</v>
      </c>
      <c r="EA16" s="12">
        <f>'[18]Munka1'!E16</f>
        <v>0</v>
      </c>
      <c r="EB16" s="12">
        <f>'[18]Munka1'!D16</f>
        <v>0</v>
      </c>
      <c r="EC16" s="74">
        <f t="shared" si="27"/>
        <v>0</v>
      </c>
      <c r="ED16" s="62">
        <f t="shared" si="34"/>
        <v>5898</v>
      </c>
      <c r="EE16" s="62"/>
      <c r="EF16" s="62">
        <f t="shared" si="35"/>
        <v>6424</v>
      </c>
      <c r="EG16" s="20">
        <f t="shared" si="36"/>
        <v>8.918277382163453</v>
      </c>
      <c r="EK16" s="12"/>
      <c r="EL16" s="12"/>
    </row>
    <row r="17" spans="1:142" s="2" customFormat="1" ht="16.5" customHeight="1">
      <c r="A17" s="45" t="s">
        <v>46</v>
      </c>
      <c r="B17" s="41">
        <v>13</v>
      </c>
      <c r="C17" s="12">
        <f>'[1]ezer ft'!C15</f>
        <v>0</v>
      </c>
      <c r="D17" s="12">
        <f>'[1]ezer ft'!E15</f>
        <v>0</v>
      </c>
      <c r="E17" s="12">
        <f>'[1]ezer ft'!D15</f>
        <v>0</v>
      </c>
      <c r="F17" s="20">
        <f t="shared" si="28"/>
        <v>0</v>
      </c>
      <c r="G17" s="12"/>
      <c r="H17" s="12"/>
      <c r="I17" s="12"/>
      <c r="J17" s="20">
        <f t="shared" si="29"/>
        <v>0</v>
      </c>
      <c r="K17" s="12">
        <f>'[2]Munka1'!C17</f>
        <v>0</v>
      </c>
      <c r="L17" s="12">
        <f>'[2]Munka1'!E17</f>
        <v>0</v>
      </c>
      <c r="M17" s="12">
        <f>'[2]Munka1'!D17</f>
        <v>0</v>
      </c>
      <c r="N17" s="20">
        <f t="shared" si="0"/>
        <v>0</v>
      </c>
      <c r="O17" s="12">
        <f>'[3]Munka1'!C17</f>
        <v>0</v>
      </c>
      <c r="P17" s="12">
        <f>'[3]Munka1'!E17</f>
        <v>0</v>
      </c>
      <c r="Q17" s="12">
        <f>'[3]Munka1'!D17</f>
        <v>0</v>
      </c>
      <c r="R17" s="20">
        <f t="shared" si="1"/>
        <v>0</v>
      </c>
      <c r="S17" s="12"/>
      <c r="T17" s="12"/>
      <c r="U17" s="12"/>
      <c r="V17" s="60">
        <f t="shared" si="2"/>
        <v>0</v>
      </c>
      <c r="W17" s="12">
        <f>'[4]Munka1'!C17</f>
        <v>0</v>
      </c>
      <c r="X17" s="12">
        <f>'[4]Munka1'!E17</f>
        <v>2227</v>
      </c>
      <c r="Y17" s="12">
        <f>'[4]Munka1'!D17</f>
        <v>0</v>
      </c>
      <c r="Z17" s="20">
        <f t="shared" si="3"/>
        <v>0</v>
      </c>
      <c r="AA17" s="12"/>
      <c r="AB17" s="12"/>
      <c r="AC17" s="12"/>
      <c r="AD17" s="20">
        <f t="shared" si="30"/>
        <v>0</v>
      </c>
      <c r="AE17" s="12"/>
      <c r="AF17" s="12"/>
      <c r="AG17" s="60">
        <f t="shared" si="31"/>
        <v>0</v>
      </c>
      <c r="AH17" s="12"/>
      <c r="AI17" s="12"/>
      <c r="AJ17" s="60">
        <f t="shared" si="32"/>
        <v>0</v>
      </c>
      <c r="AK17" s="12"/>
      <c r="AL17" s="12"/>
      <c r="AM17" s="12"/>
      <c r="AN17" s="20">
        <f t="shared" si="33"/>
        <v>0</v>
      </c>
      <c r="AO17" s="12">
        <f>'[5]ezer Ft'!C15</f>
        <v>0</v>
      </c>
      <c r="AP17" s="12">
        <f>'[5]ezer Ft'!E15</f>
        <v>0</v>
      </c>
      <c r="AQ17" s="12">
        <f>'[5]ezer Ft'!D15</f>
        <v>0</v>
      </c>
      <c r="AR17" s="20">
        <f t="shared" si="4"/>
        <v>0</v>
      </c>
      <c r="AS17" s="12">
        <f>'[6]Munka1'!C17</f>
        <v>0</v>
      </c>
      <c r="AT17" s="12"/>
      <c r="AU17" s="12">
        <f>'[6]Munka1'!D17</f>
        <v>0</v>
      </c>
      <c r="AV17" s="20">
        <f t="shared" si="5"/>
        <v>0</v>
      </c>
      <c r="AW17" s="12">
        <f>'[7]Munka1'!C17</f>
        <v>0</v>
      </c>
      <c r="AX17" s="12"/>
      <c r="AY17" s="12">
        <f>'[7]Munka1'!D17</f>
        <v>0</v>
      </c>
      <c r="AZ17" s="20">
        <f t="shared" si="6"/>
        <v>0</v>
      </c>
      <c r="BA17" s="12"/>
      <c r="BB17" s="12"/>
      <c r="BC17" s="60">
        <f t="shared" si="7"/>
        <v>0</v>
      </c>
      <c r="BD17" s="12"/>
      <c r="BE17" s="12"/>
      <c r="BF17" s="60">
        <f t="shared" si="8"/>
        <v>0</v>
      </c>
      <c r="BG17" s="12">
        <f>'[8]Munka1'!C17</f>
        <v>915</v>
      </c>
      <c r="BH17" s="12">
        <f>'[8]Munka1'!E17</f>
        <v>913</v>
      </c>
      <c r="BI17" s="12">
        <f>'[8]Munka1'!D17</f>
        <v>915</v>
      </c>
      <c r="BJ17" s="20">
        <f t="shared" si="9"/>
        <v>0</v>
      </c>
      <c r="BK17" s="12">
        <f>'[9]Munka1'!C17</f>
        <v>450</v>
      </c>
      <c r="BL17" s="12">
        <f>'[9]Munka1'!E17</f>
        <v>2586</v>
      </c>
      <c r="BM17" s="12">
        <f>'[9]Munka1'!D17</f>
        <v>2214</v>
      </c>
      <c r="BN17" s="20">
        <f t="shared" si="10"/>
        <v>392</v>
      </c>
      <c r="BO17" s="12">
        <f>'[10]Munka1'!C17</f>
        <v>0</v>
      </c>
      <c r="BP17" s="12">
        <f>'[10]Munka1'!E17</f>
        <v>244</v>
      </c>
      <c r="BQ17" s="12">
        <f>'[10]Munka1'!D17</f>
        <v>189</v>
      </c>
      <c r="BR17" s="20">
        <f t="shared" si="11"/>
        <v>0</v>
      </c>
      <c r="BS17" s="12">
        <f>'[11]Munka1'!C17</f>
        <v>0</v>
      </c>
      <c r="BT17" s="12">
        <f>'[11]Munka1'!E17</f>
        <v>393</v>
      </c>
      <c r="BU17" s="12">
        <f>'[11]Munka1'!D17</f>
        <v>126</v>
      </c>
      <c r="BV17" s="20">
        <f t="shared" si="12"/>
        <v>0</v>
      </c>
      <c r="BW17" s="12">
        <f>'[12]Munka1'!C17</f>
        <v>0</v>
      </c>
      <c r="BX17" s="12">
        <f>'[12]Munka1'!E17</f>
        <v>221</v>
      </c>
      <c r="BY17" s="12">
        <f>'[12]Munka1'!D17</f>
        <v>189</v>
      </c>
      <c r="BZ17" s="20">
        <f t="shared" si="13"/>
        <v>0</v>
      </c>
      <c r="CA17" s="12">
        <f>'[13]Munka1'!C17</f>
        <v>0</v>
      </c>
      <c r="CB17" s="12">
        <f>'[13]Munka1'!E17</f>
        <v>18</v>
      </c>
      <c r="CC17" s="12">
        <f>'[13]Munka1'!D17</f>
        <v>0</v>
      </c>
      <c r="CD17" s="20">
        <f t="shared" si="14"/>
        <v>0</v>
      </c>
      <c r="CE17" s="12"/>
      <c r="CF17" s="12"/>
      <c r="CG17" s="12"/>
      <c r="CH17" s="20">
        <f t="shared" si="15"/>
        <v>0</v>
      </c>
      <c r="CI17" s="12"/>
      <c r="CJ17" s="12"/>
      <c r="CK17" s="12"/>
      <c r="CL17" s="20">
        <f t="shared" si="16"/>
        <v>0</v>
      </c>
      <c r="CM17" s="12">
        <f>'[14]Munka1'!C17</f>
        <v>0</v>
      </c>
      <c r="CN17" s="12">
        <f>'[14]Munka1'!E17</f>
        <v>0</v>
      </c>
      <c r="CO17" s="12">
        <f>'[14]Munka1'!D17</f>
        <v>0</v>
      </c>
      <c r="CP17" s="20">
        <f t="shared" si="17"/>
        <v>0</v>
      </c>
      <c r="CQ17" s="12">
        <f>'[15]Munka1'!C17</f>
        <v>0</v>
      </c>
      <c r="CR17" s="12">
        <f>'[15]Munka1'!E17</f>
        <v>0</v>
      </c>
      <c r="CS17" s="12">
        <f>'[15]Munka1'!D17</f>
        <v>0</v>
      </c>
      <c r="CT17" s="20">
        <f t="shared" si="18"/>
        <v>0</v>
      </c>
      <c r="CU17" s="12"/>
      <c r="CV17" s="12"/>
      <c r="CW17" s="12"/>
      <c r="CX17" s="20">
        <f t="shared" si="19"/>
        <v>0</v>
      </c>
      <c r="CY17" s="12"/>
      <c r="CZ17" s="12"/>
      <c r="DA17" s="12"/>
      <c r="DB17" s="20">
        <f t="shared" si="20"/>
        <v>0</v>
      </c>
      <c r="DC17" s="12"/>
      <c r="DD17" s="12"/>
      <c r="DE17" s="12"/>
      <c r="DF17" s="20">
        <f t="shared" si="21"/>
        <v>0</v>
      </c>
      <c r="DG17" s="12"/>
      <c r="DH17" s="12"/>
      <c r="DI17" s="12"/>
      <c r="DJ17" s="20">
        <f t="shared" si="22"/>
        <v>0</v>
      </c>
      <c r="DK17" s="12"/>
      <c r="DL17" s="12"/>
      <c r="DM17" s="12"/>
      <c r="DN17" s="20">
        <f t="shared" si="23"/>
        <v>0</v>
      </c>
      <c r="DO17" s="12"/>
      <c r="DP17" s="12"/>
      <c r="DQ17" s="74">
        <f t="shared" si="24"/>
        <v>0</v>
      </c>
      <c r="DR17" s="12">
        <f>'[16]Munka1'!C17</f>
        <v>0</v>
      </c>
      <c r="DS17" s="12">
        <f>'[16]Munka1'!E17</f>
        <v>0</v>
      </c>
      <c r="DT17" s="12">
        <f>'[16]Munka1'!D17</f>
        <v>0</v>
      </c>
      <c r="DU17" s="74">
        <f t="shared" si="25"/>
        <v>0</v>
      </c>
      <c r="DV17" s="12">
        <f>'[17]Munka1'!C17</f>
        <v>0</v>
      </c>
      <c r="DW17" s="12">
        <f>'[17]Munka1'!E17</f>
        <v>0</v>
      </c>
      <c r="DX17" s="12">
        <f>'[17]Munka1'!D17</f>
        <v>0</v>
      </c>
      <c r="DY17" s="74">
        <f t="shared" si="26"/>
        <v>0</v>
      </c>
      <c r="DZ17" s="12">
        <f>'[18]Munka1'!C17</f>
        <v>0</v>
      </c>
      <c r="EA17" s="12">
        <f>'[18]Munka1'!E17</f>
        <v>0</v>
      </c>
      <c r="EB17" s="12">
        <f>'[18]Munka1'!D17</f>
        <v>0</v>
      </c>
      <c r="EC17" s="74">
        <f t="shared" si="27"/>
        <v>0</v>
      </c>
      <c r="ED17" s="62">
        <f t="shared" si="34"/>
        <v>1365</v>
      </c>
      <c r="EE17" s="62"/>
      <c r="EF17" s="62">
        <f t="shared" si="35"/>
        <v>3633</v>
      </c>
      <c r="EG17" s="20">
        <f t="shared" si="36"/>
        <v>166.15384615384613</v>
      </c>
      <c r="EK17" s="12"/>
      <c r="EL17" s="12"/>
    </row>
    <row r="18" spans="1:137" s="62" customFormat="1" ht="16.5" customHeight="1">
      <c r="A18" s="46" t="s">
        <v>225</v>
      </c>
      <c r="B18" s="61">
        <v>14</v>
      </c>
      <c r="C18" s="62">
        <f>'[1]ezer ft'!C16</f>
        <v>0</v>
      </c>
      <c r="D18" s="62">
        <f>'[1]ezer ft'!E16</f>
        <v>0</v>
      </c>
      <c r="E18" s="62">
        <f>'[1]ezer ft'!D16</f>
        <v>0</v>
      </c>
      <c r="F18" s="20">
        <f t="shared" si="28"/>
        <v>0</v>
      </c>
      <c r="J18" s="20">
        <f t="shared" si="29"/>
        <v>0</v>
      </c>
      <c r="K18" s="62">
        <f>'[2]Munka1'!C18</f>
        <v>0</v>
      </c>
      <c r="L18" s="62">
        <f>'[2]Munka1'!E18</f>
        <v>0</v>
      </c>
      <c r="M18" s="62">
        <f>'[2]Munka1'!D18</f>
        <v>0</v>
      </c>
      <c r="N18" s="20">
        <f t="shared" si="0"/>
        <v>0</v>
      </c>
      <c r="O18" s="62">
        <f>'[3]Munka1'!C18</f>
        <v>0</v>
      </c>
      <c r="P18" s="62">
        <f>'[3]Munka1'!E18</f>
        <v>0</v>
      </c>
      <c r="Q18" s="62">
        <f>'[3]Munka1'!D18</f>
        <v>0</v>
      </c>
      <c r="R18" s="20">
        <f t="shared" si="1"/>
        <v>0</v>
      </c>
      <c r="V18" s="20">
        <f t="shared" si="2"/>
        <v>0</v>
      </c>
      <c r="W18" s="62">
        <f>'[4]Munka1'!C18</f>
        <v>3630</v>
      </c>
      <c r="X18" s="12">
        <f>'[4]Munka1'!E18</f>
        <v>3277</v>
      </c>
      <c r="Y18" s="62">
        <f>'[4]Munka1'!D18</f>
        <v>750</v>
      </c>
      <c r="Z18" s="20">
        <f t="shared" si="3"/>
        <v>-79.3388429752066</v>
      </c>
      <c r="AD18" s="20">
        <f t="shared" si="30"/>
        <v>0</v>
      </c>
      <c r="AG18" s="20">
        <f t="shared" si="31"/>
        <v>0</v>
      </c>
      <c r="AJ18" s="20">
        <f t="shared" si="32"/>
        <v>0</v>
      </c>
      <c r="AN18" s="20">
        <f t="shared" si="33"/>
        <v>0</v>
      </c>
      <c r="AO18" s="62">
        <f>'[5]ezer Ft'!C16</f>
        <v>0</v>
      </c>
      <c r="AP18" s="62">
        <f>'[5]ezer Ft'!E16</f>
        <v>55</v>
      </c>
      <c r="AQ18" s="62">
        <f>'[5]ezer Ft'!D16</f>
        <v>0</v>
      </c>
      <c r="AR18" s="20">
        <f t="shared" si="4"/>
        <v>0</v>
      </c>
      <c r="AS18" s="62">
        <f>'[6]Munka1'!C18</f>
        <v>0</v>
      </c>
      <c r="AU18" s="62">
        <f>'[6]Munka1'!D18</f>
        <v>0</v>
      </c>
      <c r="AV18" s="20">
        <f t="shared" si="5"/>
        <v>0</v>
      </c>
      <c r="AW18" s="62">
        <f>'[7]Munka1'!C18</f>
        <v>0</v>
      </c>
      <c r="AY18" s="62">
        <f>'[7]Munka1'!D18</f>
        <v>0</v>
      </c>
      <c r="AZ18" s="20">
        <f t="shared" si="6"/>
        <v>0</v>
      </c>
      <c r="BC18" s="20">
        <f t="shared" si="7"/>
        <v>0</v>
      </c>
      <c r="BF18" s="20">
        <f t="shared" si="8"/>
        <v>0</v>
      </c>
      <c r="BG18" s="62">
        <f>'[8]Munka1'!C18</f>
        <v>4990</v>
      </c>
      <c r="BH18" s="62">
        <f>'[8]Munka1'!E18</f>
        <v>3029</v>
      </c>
      <c r="BI18" s="62">
        <f>'[8]Munka1'!D18</f>
        <v>1615</v>
      </c>
      <c r="BJ18" s="20">
        <f t="shared" si="9"/>
        <v>-67.63527054108216</v>
      </c>
      <c r="BK18" s="62">
        <f>'[9]Munka1'!C18</f>
        <v>8935</v>
      </c>
      <c r="BL18" s="62">
        <f>'[9]Munka1'!E18</f>
        <v>7505</v>
      </c>
      <c r="BM18" s="62">
        <f>'[9]Munka1'!D18</f>
        <v>6208</v>
      </c>
      <c r="BN18" s="20">
        <f t="shared" si="10"/>
        <v>-30.520425293788463</v>
      </c>
      <c r="BO18" s="62">
        <f>'[10]Munka1'!C18</f>
        <v>400</v>
      </c>
      <c r="BP18" s="62">
        <f>'[10]Munka1'!E18</f>
        <v>894</v>
      </c>
      <c r="BQ18" s="62">
        <f>'[10]Munka1'!D18</f>
        <v>589</v>
      </c>
      <c r="BR18" s="20">
        <f t="shared" si="11"/>
        <v>47.25</v>
      </c>
      <c r="BS18" s="62">
        <f>'[11]Munka1'!C18</f>
        <v>0</v>
      </c>
      <c r="BT18" s="62">
        <f>'[11]Munka1'!E18</f>
        <v>741</v>
      </c>
      <c r="BU18" s="62">
        <f>'[11]Munka1'!D18</f>
        <v>426</v>
      </c>
      <c r="BV18" s="20">
        <f t="shared" si="12"/>
        <v>0</v>
      </c>
      <c r="BW18" s="62">
        <f>'[12]Munka1'!C18</f>
        <v>0</v>
      </c>
      <c r="BX18" s="62">
        <f>'[12]Munka1'!E18</f>
        <v>435</v>
      </c>
      <c r="BY18" s="62">
        <f>'[12]Munka1'!D18</f>
        <v>769</v>
      </c>
      <c r="BZ18" s="20">
        <f t="shared" si="13"/>
        <v>0</v>
      </c>
      <c r="CA18" s="62">
        <f>'[13]Munka1'!C18</f>
        <v>0</v>
      </c>
      <c r="CB18" s="62">
        <f>'[13]Munka1'!E18</f>
        <v>309</v>
      </c>
      <c r="CC18" s="62">
        <f>'[13]Munka1'!D18</f>
        <v>0</v>
      </c>
      <c r="CD18" s="20">
        <f t="shared" si="14"/>
        <v>0</v>
      </c>
      <c r="CH18" s="20">
        <f t="shared" si="15"/>
        <v>0</v>
      </c>
      <c r="CL18" s="20">
        <f t="shared" si="16"/>
        <v>0</v>
      </c>
      <c r="CM18" s="62">
        <f>'[14]Munka1'!C18</f>
        <v>0</v>
      </c>
      <c r="CN18" s="62">
        <f>'[14]Munka1'!E18</f>
        <v>0</v>
      </c>
      <c r="CO18" s="62">
        <f>'[14]Munka1'!D18</f>
        <v>0</v>
      </c>
      <c r="CP18" s="20">
        <f t="shared" si="17"/>
        <v>0</v>
      </c>
      <c r="CQ18" s="62">
        <f>'[15]Munka1'!C18</f>
        <v>0</v>
      </c>
      <c r="CR18" s="62">
        <f>'[15]Munka1'!E18</f>
        <v>0</v>
      </c>
      <c r="CS18" s="62">
        <f>'[15]Munka1'!D18</f>
        <v>0</v>
      </c>
      <c r="CT18" s="20">
        <f t="shared" si="18"/>
        <v>0</v>
      </c>
      <c r="CX18" s="20">
        <f t="shared" si="19"/>
        <v>0</v>
      </c>
      <c r="DB18" s="20">
        <f t="shared" si="20"/>
        <v>0</v>
      </c>
      <c r="DF18" s="20">
        <f t="shared" si="21"/>
        <v>0</v>
      </c>
      <c r="DJ18" s="20">
        <f t="shared" si="22"/>
        <v>0</v>
      </c>
      <c r="DN18" s="20">
        <f t="shared" si="23"/>
        <v>0</v>
      </c>
      <c r="DQ18" s="74">
        <f t="shared" si="24"/>
        <v>0</v>
      </c>
      <c r="DR18" s="62">
        <f>'[16]Munka1'!C18</f>
        <v>0</v>
      </c>
      <c r="DS18" s="62">
        <f>'[16]Munka1'!E18</f>
        <v>10</v>
      </c>
      <c r="DT18" s="62">
        <f>'[16]Munka1'!D18</f>
        <v>0</v>
      </c>
      <c r="DU18" s="74">
        <f t="shared" si="25"/>
        <v>0</v>
      </c>
      <c r="DV18" s="62">
        <f>'[17]Munka1'!C18</f>
        <v>0</v>
      </c>
      <c r="DW18" s="62">
        <f>'[17]Munka1'!E18</f>
        <v>0</v>
      </c>
      <c r="DX18" s="62">
        <f>'[17]Munka1'!D18</f>
        <v>0</v>
      </c>
      <c r="DY18" s="74">
        <f t="shared" si="26"/>
        <v>0</v>
      </c>
      <c r="DZ18" s="62">
        <f>'[18]Munka1'!C18</f>
        <v>0</v>
      </c>
      <c r="EA18" s="62">
        <f>'[18]Munka1'!E18</f>
        <v>0</v>
      </c>
      <c r="EB18" s="62">
        <f>'[18]Munka1'!D18</f>
        <v>0</v>
      </c>
      <c r="EC18" s="74">
        <f t="shared" si="27"/>
        <v>0</v>
      </c>
      <c r="ED18" s="62">
        <f t="shared" si="34"/>
        <v>17955</v>
      </c>
      <c r="EF18" s="62">
        <f t="shared" si="35"/>
        <v>10357</v>
      </c>
      <c r="EG18" s="20">
        <f t="shared" si="36"/>
        <v>-42.316903369534955</v>
      </c>
    </row>
    <row r="19" spans="1:142" s="2" customFormat="1" ht="16.5" customHeight="1">
      <c r="A19" s="45" t="s">
        <v>226</v>
      </c>
      <c r="B19" s="41">
        <v>15</v>
      </c>
      <c r="C19" s="12">
        <f>'[1]ezer ft'!C17</f>
        <v>0</v>
      </c>
      <c r="D19" s="12">
        <f>'[1]ezer ft'!E17</f>
        <v>0</v>
      </c>
      <c r="E19" s="12">
        <f>'[1]ezer ft'!D17</f>
        <v>0</v>
      </c>
      <c r="F19" s="20">
        <f t="shared" si="28"/>
        <v>0</v>
      </c>
      <c r="G19" s="12"/>
      <c r="H19" s="12"/>
      <c r="I19" s="12"/>
      <c r="J19" s="20">
        <f t="shared" si="29"/>
        <v>0</v>
      </c>
      <c r="K19" s="12">
        <f>'[2]Munka1'!C19</f>
        <v>0</v>
      </c>
      <c r="L19" s="12">
        <f>'[2]Munka1'!E19</f>
        <v>0</v>
      </c>
      <c r="M19" s="12">
        <f>'[2]Munka1'!D19</f>
        <v>0</v>
      </c>
      <c r="N19" s="20">
        <f t="shared" si="0"/>
        <v>0</v>
      </c>
      <c r="O19" s="12">
        <f>'[3]Munka1'!C19</f>
        <v>0</v>
      </c>
      <c r="P19" s="12">
        <f>'[3]Munka1'!E19</f>
        <v>0</v>
      </c>
      <c r="Q19" s="12">
        <f>'[3]Munka1'!D19</f>
        <v>0</v>
      </c>
      <c r="R19" s="20">
        <f t="shared" si="1"/>
        <v>0</v>
      </c>
      <c r="S19" s="12"/>
      <c r="T19" s="12"/>
      <c r="U19" s="12"/>
      <c r="V19" s="60">
        <f t="shared" si="2"/>
        <v>0</v>
      </c>
      <c r="W19" s="12">
        <f>'[4]Munka1'!C19</f>
        <v>0</v>
      </c>
      <c r="X19" s="12">
        <f>'[4]Munka1'!E19</f>
        <v>0</v>
      </c>
      <c r="Y19" s="12">
        <f>'[4]Munka1'!D19</f>
        <v>0</v>
      </c>
      <c r="Z19" s="20">
        <f t="shared" si="3"/>
        <v>0</v>
      </c>
      <c r="AA19" s="12"/>
      <c r="AB19" s="12"/>
      <c r="AC19" s="12"/>
      <c r="AD19" s="20">
        <f t="shared" si="30"/>
        <v>0</v>
      </c>
      <c r="AE19" s="12"/>
      <c r="AF19" s="12"/>
      <c r="AG19" s="60">
        <f t="shared" si="31"/>
        <v>0</v>
      </c>
      <c r="AH19" s="12"/>
      <c r="AI19" s="12"/>
      <c r="AJ19" s="60">
        <f t="shared" si="32"/>
        <v>0</v>
      </c>
      <c r="AK19" s="12"/>
      <c r="AL19" s="12"/>
      <c r="AM19" s="12"/>
      <c r="AN19" s="20">
        <f t="shared" si="33"/>
        <v>0</v>
      </c>
      <c r="AO19" s="12">
        <f>'[5]ezer Ft'!C17</f>
        <v>0</v>
      </c>
      <c r="AP19" s="12">
        <f>'[5]ezer Ft'!E17</f>
        <v>15</v>
      </c>
      <c r="AQ19" s="12">
        <f>'[5]ezer Ft'!D17</f>
        <v>0</v>
      </c>
      <c r="AR19" s="20">
        <f t="shared" si="4"/>
        <v>0</v>
      </c>
      <c r="AS19" s="12">
        <f>'[6]Munka1'!C19</f>
        <v>0</v>
      </c>
      <c r="AT19" s="12"/>
      <c r="AU19" s="12">
        <f>'[6]Munka1'!D19</f>
        <v>0</v>
      </c>
      <c r="AV19" s="20">
        <f t="shared" si="5"/>
        <v>0</v>
      </c>
      <c r="AW19" s="12">
        <f>'[7]Munka1'!C19</f>
        <v>0</v>
      </c>
      <c r="AX19" s="12"/>
      <c r="AY19" s="12">
        <f>'[7]Munka1'!D19</f>
        <v>0</v>
      </c>
      <c r="AZ19" s="20">
        <f t="shared" si="6"/>
        <v>0</v>
      </c>
      <c r="BA19" s="12"/>
      <c r="BB19" s="12"/>
      <c r="BC19" s="60">
        <f t="shared" si="7"/>
        <v>0</v>
      </c>
      <c r="BD19" s="12"/>
      <c r="BE19" s="12"/>
      <c r="BF19" s="60">
        <f t="shared" si="8"/>
        <v>0</v>
      </c>
      <c r="BG19" s="12">
        <f>'[8]Munka1'!C19</f>
        <v>0</v>
      </c>
      <c r="BH19" s="12">
        <f>'[8]Munka1'!E19</f>
        <v>191</v>
      </c>
      <c r="BI19" s="12">
        <f>'[8]Munka1'!D19</f>
        <v>0</v>
      </c>
      <c r="BJ19" s="20">
        <f t="shared" si="9"/>
        <v>0</v>
      </c>
      <c r="BK19" s="12">
        <f>'[9]Munka1'!C19</f>
        <v>0</v>
      </c>
      <c r="BL19" s="12">
        <f>'[9]Munka1'!E19</f>
        <v>56</v>
      </c>
      <c r="BM19" s="12">
        <f>'[9]Munka1'!D19</f>
        <v>0</v>
      </c>
      <c r="BN19" s="20">
        <f t="shared" si="10"/>
        <v>0</v>
      </c>
      <c r="BO19" s="12">
        <f>'[10]Munka1'!C19</f>
        <v>0</v>
      </c>
      <c r="BP19" s="12">
        <f>'[10]Munka1'!E19</f>
        <v>305</v>
      </c>
      <c r="BQ19" s="12">
        <f>'[10]Munka1'!D19</f>
        <v>0</v>
      </c>
      <c r="BR19" s="20">
        <f t="shared" si="11"/>
        <v>0</v>
      </c>
      <c r="BS19" s="12">
        <f>'[11]Munka1'!C19</f>
        <v>0</v>
      </c>
      <c r="BT19" s="12">
        <f>'[11]Munka1'!E19</f>
        <v>0</v>
      </c>
      <c r="BU19" s="12">
        <f>'[11]Munka1'!D19</f>
        <v>0</v>
      </c>
      <c r="BV19" s="20">
        <f t="shared" si="12"/>
        <v>0</v>
      </c>
      <c r="BW19" s="12">
        <f>'[12]Munka1'!C19</f>
        <v>0</v>
      </c>
      <c r="BX19" s="12">
        <f>'[12]Munka1'!E19</f>
        <v>0</v>
      </c>
      <c r="BY19" s="12">
        <f>'[12]Munka1'!D19</f>
        <v>0</v>
      </c>
      <c r="BZ19" s="20">
        <f t="shared" si="13"/>
        <v>0</v>
      </c>
      <c r="CA19" s="12">
        <f>'[13]Munka1'!C19</f>
        <v>0</v>
      </c>
      <c r="CB19" s="12">
        <f>'[13]Munka1'!E19</f>
        <v>0</v>
      </c>
      <c r="CC19" s="12">
        <f>'[13]Munka1'!D19</f>
        <v>0</v>
      </c>
      <c r="CD19" s="20">
        <f t="shared" si="14"/>
        <v>0</v>
      </c>
      <c r="CE19" s="12"/>
      <c r="CF19" s="12"/>
      <c r="CG19" s="12"/>
      <c r="CH19" s="20">
        <f t="shared" si="15"/>
        <v>0</v>
      </c>
      <c r="CI19" s="12"/>
      <c r="CJ19" s="12"/>
      <c r="CK19" s="12"/>
      <c r="CL19" s="20">
        <f t="shared" si="16"/>
        <v>0</v>
      </c>
      <c r="CM19" s="12">
        <f>'[14]Munka1'!C19</f>
        <v>0</v>
      </c>
      <c r="CN19" s="12">
        <f>'[14]Munka1'!E19</f>
        <v>0</v>
      </c>
      <c r="CO19" s="12">
        <f>'[14]Munka1'!D19</f>
        <v>0</v>
      </c>
      <c r="CP19" s="20">
        <f t="shared" si="17"/>
        <v>0</v>
      </c>
      <c r="CQ19" s="12">
        <f>'[15]Munka1'!C19</f>
        <v>0</v>
      </c>
      <c r="CR19" s="12">
        <f>'[15]Munka1'!E19</f>
        <v>0</v>
      </c>
      <c r="CS19" s="12">
        <f>'[15]Munka1'!D19</f>
        <v>0</v>
      </c>
      <c r="CT19" s="20">
        <f t="shared" si="18"/>
        <v>0</v>
      </c>
      <c r="CU19" s="12"/>
      <c r="CV19" s="12"/>
      <c r="CW19" s="12"/>
      <c r="CX19" s="20">
        <f t="shared" si="19"/>
        <v>0</v>
      </c>
      <c r="CY19" s="12"/>
      <c r="CZ19" s="12"/>
      <c r="DA19" s="12"/>
      <c r="DB19" s="20">
        <f t="shared" si="20"/>
        <v>0</v>
      </c>
      <c r="DC19" s="12"/>
      <c r="DD19" s="12"/>
      <c r="DE19" s="12"/>
      <c r="DF19" s="20">
        <f t="shared" si="21"/>
        <v>0</v>
      </c>
      <c r="DG19" s="12"/>
      <c r="DH19" s="12"/>
      <c r="DI19" s="12"/>
      <c r="DJ19" s="20">
        <f t="shared" si="22"/>
        <v>0</v>
      </c>
      <c r="DK19" s="12"/>
      <c r="DL19" s="12"/>
      <c r="DM19" s="12"/>
      <c r="DN19" s="20">
        <f t="shared" si="23"/>
        <v>0</v>
      </c>
      <c r="DO19" s="12"/>
      <c r="DP19" s="12"/>
      <c r="DQ19" s="74">
        <f t="shared" si="24"/>
        <v>0</v>
      </c>
      <c r="DR19" s="12">
        <f>'[16]Munka1'!C19</f>
        <v>0</v>
      </c>
      <c r="DS19" s="12">
        <f>'[16]Munka1'!E19</f>
        <v>0</v>
      </c>
      <c r="DT19" s="12">
        <f>'[16]Munka1'!D19</f>
        <v>0</v>
      </c>
      <c r="DU19" s="74">
        <f t="shared" si="25"/>
        <v>0</v>
      </c>
      <c r="DV19" s="12">
        <f>'[17]Munka1'!C19</f>
        <v>0</v>
      </c>
      <c r="DW19" s="12">
        <f>'[17]Munka1'!E19</f>
        <v>0</v>
      </c>
      <c r="DX19" s="12">
        <f>'[17]Munka1'!D19</f>
        <v>0</v>
      </c>
      <c r="DY19" s="74">
        <f t="shared" si="26"/>
        <v>0</v>
      </c>
      <c r="DZ19" s="12">
        <f>'[18]Munka1'!C19</f>
        <v>0</v>
      </c>
      <c r="EA19" s="12">
        <f>'[18]Munka1'!E19</f>
        <v>0</v>
      </c>
      <c r="EB19" s="12">
        <f>'[18]Munka1'!D19</f>
        <v>0</v>
      </c>
      <c r="EC19" s="74">
        <f t="shared" si="27"/>
        <v>0</v>
      </c>
      <c r="ED19" s="62">
        <f t="shared" si="34"/>
        <v>0</v>
      </c>
      <c r="EE19" s="62"/>
      <c r="EF19" s="62">
        <f t="shared" si="35"/>
        <v>0</v>
      </c>
      <c r="EG19" s="20">
        <f t="shared" si="36"/>
        <v>0</v>
      </c>
      <c r="EK19" s="12"/>
      <c r="EL19" s="12"/>
    </row>
    <row r="20" spans="1:137" s="62" customFormat="1" ht="16.5" customHeight="1">
      <c r="A20" s="46" t="s">
        <v>55</v>
      </c>
      <c r="B20" s="61">
        <v>16</v>
      </c>
      <c r="C20" s="62">
        <f>'[1]ezer ft'!C18</f>
        <v>0</v>
      </c>
      <c r="D20" s="62">
        <f>'[1]ezer ft'!E18</f>
        <v>0</v>
      </c>
      <c r="E20" s="62">
        <f>'[1]ezer ft'!D18</f>
        <v>0</v>
      </c>
      <c r="F20" s="20">
        <f t="shared" si="28"/>
        <v>0</v>
      </c>
      <c r="J20" s="20">
        <f t="shared" si="29"/>
        <v>0</v>
      </c>
      <c r="K20" s="62">
        <f>'[2]Munka1'!C20</f>
        <v>0</v>
      </c>
      <c r="L20" s="62">
        <f>'[2]Munka1'!E20</f>
        <v>0</v>
      </c>
      <c r="M20" s="62">
        <f>'[2]Munka1'!D20</f>
        <v>0</v>
      </c>
      <c r="N20" s="20">
        <f t="shared" si="0"/>
        <v>0</v>
      </c>
      <c r="O20" s="62">
        <f>'[3]Munka1'!C20</f>
        <v>0</v>
      </c>
      <c r="P20" s="62">
        <f>'[3]Munka1'!E20</f>
        <v>0</v>
      </c>
      <c r="Q20" s="62">
        <f>'[3]Munka1'!D20</f>
        <v>0</v>
      </c>
      <c r="R20" s="20">
        <f t="shared" si="1"/>
        <v>0</v>
      </c>
      <c r="V20" s="20">
        <f t="shared" si="2"/>
        <v>0</v>
      </c>
      <c r="W20" s="62">
        <f>'[4]Munka1'!C20</f>
        <v>3630</v>
      </c>
      <c r="X20" s="12">
        <f>'[4]Munka1'!E20</f>
        <v>3277</v>
      </c>
      <c r="Y20" s="62">
        <f>'[4]Munka1'!D20</f>
        <v>750</v>
      </c>
      <c r="Z20" s="20">
        <f t="shared" si="3"/>
        <v>-79.3388429752066</v>
      </c>
      <c r="AD20" s="20">
        <f t="shared" si="30"/>
        <v>0</v>
      </c>
      <c r="AG20" s="20">
        <f t="shared" si="31"/>
        <v>0</v>
      </c>
      <c r="AJ20" s="20">
        <f t="shared" si="32"/>
        <v>0</v>
      </c>
      <c r="AN20" s="20">
        <f t="shared" si="33"/>
        <v>0</v>
      </c>
      <c r="AO20" s="62">
        <f>'[5]ezer Ft'!C18</f>
        <v>0</v>
      </c>
      <c r="AP20" s="62">
        <f>'[5]ezer Ft'!E18</f>
        <v>70</v>
      </c>
      <c r="AQ20" s="62">
        <f>'[5]ezer Ft'!D18</f>
        <v>0</v>
      </c>
      <c r="AR20" s="20">
        <f t="shared" si="4"/>
        <v>0</v>
      </c>
      <c r="AS20" s="62">
        <f>'[6]Munka1'!C20</f>
        <v>0</v>
      </c>
      <c r="AU20" s="62">
        <f>'[6]Munka1'!D20</f>
        <v>0</v>
      </c>
      <c r="AV20" s="20">
        <f t="shared" si="5"/>
        <v>0</v>
      </c>
      <c r="AW20" s="62">
        <f>'[7]Munka1'!C20</f>
        <v>0</v>
      </c>
      <c r="AY20" s="62">
        <f>'[7]Munka1'!D20</f>
        <v>0</v>
      </c>
      <c r="AZ20" s="20">
        <f t="shared" si="6"/>
        <v>0</v>
      </c>
      <c r="BC20" s="20">
        <f t="shared" si="7"/>
        <v>0</v>
      </c>
      <c r="BF20" s="20">
        <f t="shared" si="8"/>
        <v>0</v>
      </c>
      <c r="BG20" s="62">
        <f>'[8]Munka1'!C20</f>
        <v>4990</v>
      </c>
      <c r="BH20" s="62">
        <f>'[8]Munka1'!E20</f>
        <v>3220</v>
      </c>
      <c r="BI20" s="62">
        <f>'[8]Munka1'!D20</f>
        <v>1615</v>
      </c>
      <c r="BJ20" s="20">
        <f t="shared" si="9"/>
        <v>-67.63527054108216</v>
      </c>
      <c r="BK20" s="62">
        <f>'[9]Munka1'!C20</f>
        <v>8935</v>
      </c>
      <c r="BL20" s="62">
        <f>'[9]Munka1'!E20</f>
        <v>7561</v>
      </c>
      <c r="BM20" s="62">
        <f>'[9]Munka1'!D20</f>
        <v>6208</v>
      </c>
      <c r="BN20" s="20">
        <f t="shared" si="10"/>
        <v>-30.520425293788463</v>
      </c>
      <c r="BO20" s="62">
        <f>'[10]Munka1'!C20</f>
        <v>400</v>
      </c>
      <c r="BP20" s="62">
        <f>'[10]Munka1'!E20</f>
        <v>1199</v>
      </c>
      <c r="BQ20" s="62">
        <f>'[10]Munka1'!D20</f>
        <v>589</v>
      </c>
      <c r="BR20" s="20">
        <f t="shared" si="11"/>
        <v>47.25</v>
      </c>
      <c r="BS20" s="62">
        <f>'[11]Munka1'!C20</f>
        <v>0</v>
      </c>
      <c r="BT20" s="62">
        <f>'[11]Munka1'!E20</f>
        <v>741</v>
      </c>
      <c r="BU20" s="62">
        <f>'[11]Munka1'!D20</f>
        <v>426</v>
      </c>
      <c r="BV20" s="20">
        <f t="shared" si="12"/>
        <v>0</v>
      </c>
      <c r="BW20" s="62">
        <f>'[12]Munka1'!C20</f>
        <v>0</v>
      </c>
      <c r="BX20" s="62">
        <f>'[12]Munka1'!E20</f>
        <v>435</v>
      </c>
      <c r="BY20" s="62">
        <f>'[12]Munka1'!D20</f>
        <v>769</v>
      </c>
      <c r="BZ20" s="20">
        <f t="shared" si="13"/>
        <v>0</v>
      </c>
      <c r="CA20" s="62">
        <f>'[13]Munka1'!C20</f>
        <v>0</v>
      </c>
      <c r="CB20" s="62">
        <f>'[13]Munka1'!E20</f>
        <v>309</v>
      </c>
      <c r="CC20" s="62">
        <f>'[13]Munka1'!D20</f>
        <v>0</v>
      </c>
      <c r="CD20" s="20">
        <f t="shared" si="14"/>
        <v>0</v>
      </c>
      <c r="CH20" s="20">
        <f t="shared" si="15"/>
        <v>0</v>
      </c>
      <c r="CL20" s="20">
        <f t="shared" si="16"/>
        <v>0</v>
      </c>
      <c r="CM20" s="62">
        <f>'[14]Munka1'!C20</f>
        <v>0</v>
      </c>
      <c r="CN20" s="62">
        <f>'[14]Munka1'!E20</f>
        <v>0</v>
      </c>
      <c r="CO20" s="62">
        <f>'[14]Munka1'!D20</f>
        <v>0</v>
      </c>
      <c r="CP20" s="20">
        <f t="shared" si="17"/>
        <v>0</v>
      </c>
      <c r="CQ20" s="62">
        <f>'[15]Munka1'!C20</f>
        <v>0</v>
      </c>
      <c r="CR20" s="62">
        <f>'[15]Munka1'!E20</f>
        <v>0</v>
      </c>
      <c r="CS20" s="62">
        <f>'[15]Munka1'!D20</f>
        <v>0</v>
      </c>
      <c r="CT20" s="20">
        <f t="shared" si="18"/>
        <v>0</v>
      </c>
      <c r="CX20" s="20">
        <f t="shared" si="19"/>
        <v>0</v>
      </c>
      <c r="DB20" s="20">
        <f t="shared" si="20"/>
        <v>0</v>
      </c>
      <c r="DF20" s="20">
        <f t="shared" si="21"/>
        <v>0</v>
      </c>
      <c r="DJ20" s="20">
        <f t="shared" si="22"/>
        <v>0</v>
      </c>
      <c r="DN20" s="20">
        <f t="shared" si="23"/>
        <v>0</v>
      </c>
      <c r="DQ20" s="74">
        <f t="shared" si="24"/>
        <v>0</v>
      </c>
      <c r="DR20" s="62">
        <f>'[16]Munka1'!C20</f>
        <v>0</v>
      </c>
      <c r="DS20" s="62">
        <f>'[16]Munka1'!E20</f>
        <v>10</v>
      </c>
      <c r="DT20" s="62">
        <f>'[16]Munka1'!D20</f>
        <v>0</v>
      </c>
      <c r="DU20" s="74">
        <f t="shared" si="25"/>
        <v>0</v>
      </c>
      <c r="DV20" s="62">
        <f>'[17]Munka1'!C20</f>
        <v>0</v>
      </c>
      <c r="DW20" s="62">
        <f>'[17]Munka1'!E20</f>
        <v>0</v>
      </c>
      <c r="DX20" s="62">
        <f>'[17]Munka1'!D20</f>
        <v>0</v>
      </c>
      <c r="DY20" s="74">
        <f t="shared" si="26"/>
        <v>0</v>
      </c>
      <c r="DZ20" s="62">
        <f>'[18]Munka1'!C20</f>
        <v>0</v>
      </c>
      <c r="EA20" s="62">
        <f>'[18]Munka1'!E20</f>
        <v>0</v>
      </c>
      <c r="EB20" s="62">
        <f>'[18]Munka1'!D20</f>
        <v>0</v>
      </c>
      <c r="EC20" s="74">
        <f t="shared" si="27"/>
        <v>0</v>
      </c>
      <c r="ED20" s="62">
        <f t="shared" si="34"/>
        <v>17955</v>
      </c>
      <c r="EF20" s="62">
        <f t="shared" si="35"/>
        <v>10357</v>
      </c>
      <c r="EG20" s="20">
        <f t="shared" si="36"/>
        <v>-42.316903369534955</v>
      </c>
    </row>
    <row r="21" spans="1:137" s="62" customFormat="1" ht="16.5" customHeight="1">
      <c r="A21" s="46" t="s">
        <v>206</v>
      </c>
      <c r="B21" s="61">
        <v>17</v>
      </c>
      <c r="C21" s="62">
        <f>'[1]ezer ft'!C19</f>
        <v>0</v>
      </c>
      <c r="D21" s="62">
        <f>'[1]ezer ft'!E19</f>
        <v>0</v>
      </c>
      <c r="E21" s="62">
        <f>'[1]ezer ft'!D19</f>
        <v>0</v>
      </c>
      <c r="F21" s="20">
        <f>IF(C21=0,,E21/(C21/100)-100)</f>
        <v>0</v>
      </c>
      <c r="J21" s="20">
        <f t="shared" si="29"/>
        <v>0</v>
      </c>
      <c r="K21" s="62">
        <f>'[2]Munka1'!C21</f>
        <v>0</v>
      </c>
      <c r="L21" s="62">
        <f>'[2]Munka1'!E21</f>
        <v>0</v>
      </c>
      <c r="M21" s="62">
        <f>'[2]Munka1'!D21</f>
        <v>0</v>
      </c>
      <c r="N21" s="20">
        <f aca="true" t="shared" si="37" ref="N21:N63">IF(K21=0,,M21/(K21/100)-100)</f>
        <v>0</v>
      </c>
      <c r="O21" s="62">
        <f>'[3]Munka1'!C21</f>
        <v>0</v>
      </c>
      <c r="P21" s="62">
        <f>'[3]Munka1'!E21</f>
        <v>0</v>
      </c>
      <c r="Q21" s="62">
        <f>'[3]Munka1'!D21</f>
        <v>0</v>
      </c>
      <c r="R21" s="20">
        <f aca="true" t="shared" si="38" ref="R21:R63">IF(O21=0,,Q21/(O21/100)-100)</f>
        <v>0</v>
      </c>
      <c r="V21" s="20">
        <f aca="true" t="shared" si="39" ref="V21:V63">IF(S21=0,,U21/(S21/100)-100)</f>
        <v>0</v>
      </c>
      <c r="W21" s="62">
        <f>'[4]Munka1'!C21</f>
        <v>0</v>
      </c>
      <c r="X21" s="12">
        <f>'[4]Munka1'!E21</f>
        <v>0</v>
      </c>
      <c r="Y21" s="62">
        <f>'[4]Munka1'!D21</f>
        <v>0</v>
      </c>
      <c r="Z21" s="20">
        <f aca="true" t="shared" si="40" ref="Z21:Z63">IF(W21=0,,Y21/(W21/100)-100)</f>
        <v>0</v>
      </c>
      <c r="AD21" s="20">
        <f t="shared" si="30"/>
        <v>0</v>
      </c>
      <c r="AG21" s="20"/>
      <c r="AJ21" s="20"/>
      <c r="AN21" s="20">
        <f t="shared" si="33"/>
        <v>0</v>
      </c>
      <c r="AO21" s="62">
        <f>'[5]ezer Ft'!C19</f>
        <v>0</v>
      </c>
      <c r="AP21" s="62">
        <f>'[5]ezer Ft'!E19</f>
        <v>0</v>
      </c>
      <c r="AQ21" s="62">
        <f>'[5]ezer Ft'!D19</f>
        <v>0</v>
      </c>
      <c r="AR21" s="20">
        <f aca="true" t="shared" si="41" ref="AR21:AR63">IF(AO21=0,,AQ21/(AO21/100)-100)</f>
        <v>0</v>
      </c>
      <c r="AS21" s="62">
        <f>'[6]Munka1'!C21</f>
        <v>0</v>
      </c>
      <c r="AU21" s="62">
        <f>'[6]Munka1'!D21</f>
        <v>0</v>
      </c>
      <c r="AV21" s="20">
        <f aca="true" t="shared" si="42" ref="AV21:AV63">IF(AS21=0,,AU21/(AS21/100)-100)</f>
        <v>0</v>
      </c>
      <c r="AW21" s="62">
        <f>'[7]Munka1'!C21</f>
        <v>0</v>
      </c>
      <c r="AY21" s="62">
        <f>'[7]Munka1'!D21</f>
        <v>0</v>
      </c>
      <c r="AZ21" s="20">
        <f aca="true" t="shared" si="43" ref="AZ21:AZ63">IF(AW21=0,,AY21/(AW21/100)-100)</f>
        <v>0</v>
      </c>
      <c r="BC21" s="20">
        <f aca="true" t="shared" si="44" ref="BC21:BC63">IF(BA21=0,,BB21/(BA21/100)-100)</f>
        <v>0</v>
      </c>
      <c r="BF21" s="20">
        <f aca="true" t="shared" si="45" ref="BF21:BF63">IF(BD21=0,,BE21/(BD21/100)-100)</f>
        <v>0</v>
      </c>
      <c r="BG21" s="62">
        <f>'[8]Munka1'!C21</f>
        <v>0</v>
      </c>
      <c r="BH21" s="62">
        <f>'[8]Munka1'!E21</f>
        <v>0</v>
      </c>
      <c r="BI21" s="62">
        <f>'[8]Munka1'!D21</f>
        <v>0</v>
      </c>
      <c r="BJ21" s="20">
        <f aca="true" t="shared" si="46" ref="BJ21:BJ63">IF(BG21=0,,BI21/(BG21/100)-100)</f>
        <v>0</v>
      </c>
      <c r="BK21" s="62">
        <f>'[9]Munka1'!C21</f>
        <v>0</v>
      </c>
      <c r="BL21" s="62">
        <f>'[9]Munka1'!E21</f>
        <v>0</v>
      </c>
      <c r="BM21" s="62">
        <f>'[9]Munka1'!D21</f>
        <v>0</v>
      </c>
      <c r="BN21" s="20">
        <f aca="true" t="shared" si="47" ref="BN21:BN63">IF(BK21=0,,BM21/(BK21/100)-100)</f>
        <v>0</v>
      </c>
      <c r="BO21" s="62">
        <f>'[10]Munka1'!C21</f>
        <v>0</v>
      </c>
      <c r="BP21" s="62">
        <f>'[10]Munka1'!E21</f>
        <v>0</v>
      </c>
      <c r="BQ21" s="62">
        <f>'[10]Munka1'!D21</f>
        <v>0</v>
      </c>
      <c r="BR21" s="20">
        <f aca="true" t="shared" si="48" ref="BR21:BR63">IF(BO21=0,,BQ21/(BO21/100)-100)</f>
        <v>0</v>
      </c>
      <c r="BS21" s="62">
        <f>'[11]Munka1'!C21</f>
        <v>0</v>
      </c>
      <c r="BT21" s="62">
        <f>'[11]Munka1'!E21</f>
        <v>0</v>
      </c>
      <c r="BU21" s="62">
        <f>'[11]Munka1'!D21</f>
        <v>0</v>
      </c>
      <c r="BV21" s="20">
        <f aca="true" t="shared" si="49" ref="BV21:BV63">IF(BS21=0,,BU21/(BS21/100)-100)</f>
        <v>0</v>
      </c>
      <c r="BW21" s="62">
        <f>'[12]Munka1'!C21</f>
        <v>0</v>
      </c>
      <c r="BX21" s="62">
        <f>'[12]Munka1'!E21</f>
        <v>0</v>
      </c>
      <c r="BY21" s="62">
        <f>'[12]Munka1'!D21</f>
        <v>0</v>
      </c>
      <c r="BZ21" s="20">
        <f aca="true" t="shared" si="50" ref="BZ21:BZ63">IF(BW21=0,,BY21/(BW21/100)-100)</f>
        <v>0</v>
      </c>
      <c r="CA21" s="62">
        <f>'[13]Munka1'!C21</f>
        <v>0</v>
      </c>
      <c r="CB21" s="62">
        <f>'[13]Munka1'!E21</f>
        <v>0</v>
      </c>
      <c r="CC21" s="62">
        <f>'[13]Munka1'!D21</f>
        <v>0</v>
      </c>
      <c r="CD21" s="20">
        <f aca="true" t="shared" si="51" ref="CD21:CD63">IF(CA21=0,,CC21/(CA21/100)-100)</f>
        <v>0</v>
      </c>
      <c r="CH21" s="20">
        <f aca="true" t="shared" si="52" ref="CH21:CH63">IF(CE21=0,,CG21/(CE21/100)-100)</f>
        <v>0</v>
      </c>
      <c r="CL21" s="20">
        <f aca="true" t="shared" si="53" ref="CL21:CL63">IF(CI21=0,,CK21/(CI21/100)-100)</f>
        <v>0</v>
      </c>
      <c r="CM21" s="62">
        <f>'[14]Munka1'!C21</f>
        <v>0</v>
      </c>
      <c r="CN21" s="62">
        <f>'[14]Munka1'!E21</f>
        <v>0</v>
      </c>
      <c r="CO21" s="62">
        <f>'[14]Munka1'!D21</f>
        <v>0</v>
      </c>
      <c r="CP21" s="20">
        <f aca="true" t="shared" si="54" ref="CP21:CP63">IF(CM21=0,,CO21/(CM21/100)-100)</f>
        <v>0</v>
      </c>
      <c r="CQ21" s="62">
        <f>'[15]Munka1'!C21</f>
        <v>0</v>
      </c>
      <c r="CR21" s="62">
        <f>'[15]Munka1'!E21</f>
        <v>0</v>
      </c>
      <c r="CS21" s="62">
        <f>'[15]Munka1'!D21</f>
        <v>0</v>
      </c>
      <c r="CT21" s="20">
        <f aca="true" t="shared" si="55" ref="CT21:CT63">IF(CQ21=0,,CS21/(CQ21/100)-100)</f>
        <v>0</v>
      </c>
      <c r="CX21" s="20">
        <f t="shared" si="19"/>
        <v>0</v>
      </c>
      <c r="DB21" s="20">
        <f aca="true" t="shared" si="56" ref="DB21:DB63">IF(CY21=0,,DA21/(CY21/100)-100)</f>
        <v>0</v>
      </c>
      <c r="DF21" s="20">
        <f aca="true" t="shared" si="57" ref="DF21:DF63">IF(DC21=0,,DE21/(DC21/100)-100)</f>
        <v>0</v>
      </c>
      <c r="DJ21" s="20">
        <f t="shared" si="22"/>
        <v>0</v>
      </c>
      <c r="DN21" s="20">
        <f t="shared" si="23"/>
        <v>0</v>
      </c>
      <c r="DQ21" s="74">
        <f aca="true" t="shared" si="58" ref="DQ21:DQ63">IF(DO21=0,,DP21/(DO21/100)-100)</f>
        <v>0</v>
      </c>
      <c r="DR21" s="62">
        <f>'[16]Munka1'!C21</f>
        <v>0</v>
      </c>
      <c r="DS21" s="62">
        <f>'[16]Munka1'!E21</f>
        <v>0</v>
      </c>
      <c r="DT21" s="62">
        <f>'[16]Munka1'!D21</f>
        <v>0</v>
      </c>
      <c r="DU21" s="74">
        <f aca="true" t="shared" si="59" ref="DU21:DU63">IF(DR21=0,,DT21/(DR21/100)-100)</f>
        <v>0</v>
      </c>
      <c r="DV21" s="62">
        <f>'[17]Munka1'!C21</f>
        <v>0</v>
      </c>
      <c r="DW21" s="62">
        <f>'[17]Munka1'!E21</f>
        <v>0</v>
      </c>
      <c r="DX21" s="62">
        <f>'[17]Munka1'!D21</f>
        <v>0</v>
      </c>
      <c r="DY21" s="74">
        <f aca="true" t="shared" si="60" ref="DY21:DY63">IF(DV21=0,,DX21/(DV21/100)-100)</f>
        <v>0</v>
      </c>
      <c r="DZ21" s="62">
        <f>'[18]Munka1'!C21</f>
        <v>0</v>
      </c>
      <c r="EA21" s="62">
        <f>'[18]Munka1'!E21</f>
        <v>0</v>
      </c>
      <c r="EB21" s="62">
        <f>'[18]Munka1'!D21</f>
        <v>0</v>
      </c>
      <c r="EC21" s="74">
        <f aca="true" t="shared" si="61" ref="EC21:EC63">IF(DZ21=0,,EB21/(DZ21/100)-100)</f>
        <v>0</v>
      </c>
      <c r="ED21" s="62">
        <f t="shared" si="34"/>
        <v>0</v>
      </c>
      <c r="EF21" s="62">
        <f t="shared" si="35"/>
        <v>0</v>
      </c>
      <c r="EG21" s="20">
        <f t="shared" si="36"/>
        <v>0</v>
      </c>
    </row>
    <row r="22" spans="1:142" s="2" customFormat="1" ht="16.5" customHeight="1">
      <c r="A22" s="45" t="s">
        <v>6</v>
      </c>
      <c r="B22" s="41">
        <v>18</v>
      </c>
      <c r="C22" s="12">
        <f>'[1]ezer ft'!C20</f>
        <v>0</v>
      </c>
      <c r="D22" s="12">
        <f>'[1]ezer ft'!E20</f>
        <v>0</v>
      </c>
      <c r="E22" s="12">
        <f>'[1]ezer ft'!D20</f>
        <v>0</v>
      </c>
      <c r="F22" s="20">
        <f t="shared" si="28"/>
        <v>0</v>
      </c>
      <c r="G22" s="12"/>
      <c r="H22" s="12"/>
      <c r="I22" s="12"/>
      <c r="J22" s="20">
        <f t="shared" si="29"/>
        <v>0</v>
      </c>
      <c r="K22" s="12">
        <f>'[2]Munka1'!C22</f>
        <v>0</v>
      </c>
      <c r="L22" s="12">
        <f>'[2]Munka1'!E22</f>
        <v>0</v>
      </c>
      <c r="M22" s="12">
        <f>'[2]Munka1'!D22</f>
        <v>0</v>
      </c>
      <c r="N22" s="20">
        <f t="shared" si="37"/>
        <v>0</v>
      </c>
      <c r="O22" s="12">
        <f>'[3]Munka1'!C22</f>
        <v>0</v>
      </c>
      <c r="P22" s="12">
        <f>'[3]Munka1'!E22</f>
        <v>0</v>
      </c>
      <c r="Q22" s="12">
        <f>'[3]Munka1'!D22</f>
        <v>0</v>
      </c>
      <c r="R22" s="20">
        <f t="shared" si="38"/>
        <v>0</v>
      </c>
      <c r="S22" s="12"/>
      <c r="T22" s="12"/>
      <c r="U22" s="12"/>
      <c r="V22" s="60">
        <f t="shared" si="39"/>
        <v>0</v>
      </c>
      <c r="W22" s="12">
        <f>'[4]Munka1'!C22</f>
        <v>0</v>
      </c>
      <c r="X22" s="12">
        <f>'[4]Munka1'!E22</f>
        <v>2435</v>
      </c>
      <c r="Y22" s="12">
        <f>'[4]Munka1'!D22</f>
        <v>0</v>
      </c>
      <c r="Z22" s="20">
        <f t="shared" si="40"/>
        <v>0</v>
      </c>
      <c r="AA22" s="12"/>
      <c r="AB22" s="12"/>
      <c r="AC22" s="12"/>
      <c r="AD22" s="20">
        <f t="shared" si="30"/>
        <v>0</v>
      </c>
      <c r="AE22" s="12"/>
      <c r="AF22" s="12"/>
      <c r="AG22" s="60">
        <f t="shared" si="31"/>
        <v>0</v>
      </c>
      <c r="AH22" s="12"/>
      <c r="AI22" s="12"/>
      <c r="AJ22" s="60">
        <f t="shared" si="32"/>
        <v>0</v>
      </c>
      <c r="AK22" s="12"/>
      <c r="AL22" s="12"/>
      <c r="AM22" s="12"/>
      <c r="AN22" s="20">
        <f t="shared" si="33"/>
        <v>0</v>
      </c>
      <c r="AO22" s="12">
        <f>'[5]ezer Ft'!C20</f>
        <v>0</v>
      </c>
      <c r="AP22" s="12">
        <f>'[5]ezer Ft'!E20</f>
        <v>0</v>
      </c>
      <c r="AQ22" s="12">
        <f>'[5]ezer Ft'!D20</f>
        <v>0</v>
      </c>
      <c r="AR22" s="20">
        <f t="shared" si="41"/>
        <v>0</v>
      </c>
      <c r="AS22" s="12">
        <f>'[6]Munka1'!C22</f>
        <v>0</v>
      </c>
      <c r="AT22" s="12"/>
      <c r="AU22" s="12">
        <f>'[6]Munka1'!D22</f>
        <v>0</v>
      </c>
      <c r="AV22" s="20">
        <f t="shared" si="42"/>
        <v>0</v>
      </c>
      <c r="AW22" s="12">
        <f>'[7]Munka1'!C22</f>
        <v>0</v>
      </c>
      <c r="AX22" s="12"/>
      <c r="AY22" s="12">
        <f>'[7]Munka1'!D22</f>
        <v>0</v>
      </c>
      <c r="AZ22" s="20">
        <f t="shared" si="43"/>
        <v>0</v>
      </c>
      <c r="BA22" s="12"/>
      <c r="BB22" s="12"/>
      <c r="BC22" s="60">
        <f t="shared" si="44"/>
        <v>0</v>
      </c>
      <c r="BD22" s="12"/>
      <c r="BE22" s="12"/>
      <c r="BF22" s="60">
        <f t="shared" si="45"/>
        <v>0</v>
      </c>
      <c r="BG22" s="12">
        <f>'[8]Munka1'!C22</f>
        <v>0</v>
      </c>
      <c r="BH22" s="12">
        <f>'[8]Munka1'!E22</f>
        <v>0</v>
      </c>
      <c r="BI22" s="12">
        <f>'[8]Munka1'!D22</f>
        <v>0</v>
      </c>
      <c r="BJ22" s="20">
        <f t="shared" si="46"/>
        <v>0</v>
      </c>
      <c r="BK22" s="12">
        <f>'[9]Munka1'!C22</f>
        <v>0</v>
      </c>
      <c r="BL22" s="12">
        <f>'[9]Munka1'!E22</f>
        <v>0</v>
      </c>
      <c r="BM22" s="12">
        <f>'[9]Munka1'!D22</f>
        <v>0</v>
      </c>
      <c r="BN22" s="20">
        <f t="shared" si="47"/>
        <v>0</v>
      </c>
      <c r="BO22" s="12">
        <f>'[10]Munka1'!C22</f>
        <v>0</v>
      </c>
      <c r="BP22" s="12">
        <f>'[10]Munka1'!E22</f>
        <v>0</v>
      </c>
      <c r="BQ22" s="12">
        <f>'[10]Munka1'!D22</f>
        <v>0</v>
      </c>
      <c r="BR22" s="20">
        <f t="shared" si="48"/>
        <v>0</v>
      </c>
      <c r="BS22" s="12">
        <f>'[11]Munka1'!C22</f>
        <v>0</v>
      </c>
      <c r="BT22" s="12">
        <f>'[11]Munka1'!E22</f>
        <v>0</v>
      </c>
      <c r="BU22" s="12">
        <f>'[11]Munka1'!D22</f>
        <v>0</v>
      </c>
      <c r="BV22" s="20">
        <f t="shared" si="49"/>
        <v>0</v>
      </c>
      <c r="BW22" s="12">
        <f>'[12]Munka1'!C22</f>
        <v>0</v>
      </c>
      <c r="BX22" s="12">
        <f>'[12]Munka1'!E22</f>
        <v>0</v>
      </c>
      <c r="BY22" s="12">
        <f>'[12]Munka1'!D22</f>
        <v>0</v>
      </c>
      <c r="BZ22" s="20">
        <f t="shared" si="50"/>
        <v>0</v>
      </c>
      <c r="CA22" s="12">
        <f>'[13]Munka1'!C22</f>
        <v>0</v>
      </c>
      <c r="CB22" s="12">
        <f>'[13]Munka1'!E22</f>
        <v>0</v>
      </c>
      <c r="CC22" s="12">
        <f>'[13]Munka1'!D22</f>
        <v>0</v>
      </c>
      <c r="CD22" s="20">
        <f t="shared" si="51"/>
        <v>0</v>
      </c>
      <c r="CE22" s="12"/>
      <c r="CF22" s="12"/>
      <c r="CG22" s="12"/>
      <c r="CH22" s="20">
        <f t="shared" si="52"/>
        <v>0</v>
      </c>
      <c r="CI22" s="12"/>
      <c r="CJ22" s="12"/>
      <c r="CK22" s="12"/>
      <c r="CL22" s="20">
        <f t="shared" si="53"/>
        <v>0</v>
      </c>
      <c r="CM22" s="12">
        <f>'[14]Munka1'!C22</f>
        <v>0</v>
      </c>
      <c r="CN22" s="12">
        <f>'[14]Munka1'!E22</f>
        <v>0</v>
      </c>
      <c r="CO22" s="12">
        <f>'[14]Munka1'!D22</f>
        <v>0</v>
      </c>
      <c r="CP22" s="20">
        <f t="shared" si="54"/>
        <v>0</v>
      </c>
      <c r="CQ22" s="12">
        <f>'[15]Munka1'!C22</f>
        <v>0</v>
      </c>
      <c r="CR22" s="12">
        <f>'[15]Munka1'!E22</f>
        <v>0</v>
      </c>
      <c r="CS22" s="12">
        <f>'[15]Munka1'!D22</f>
        <v>0</v>
      </c>
      <c r="CT22" s="20">
        <f t="shared" si="55"/>
        <v>0</v>
      </c>
      <c r="CU22" s="12"/>
      <c r="CV22" s="12"/>
      <c r="CW22" s="12"/>
      <c r="CX22" s="20">
        <f t="shared" si="19"/>
        <v>0</v>
      </c>
      <c r="CY22" s="12"/>
      <c r="CZ22" s="12"/>
      <c r="DA22" s="12"/>
      <c r="DB22" s="20">
        <f t="shared" si="56"/>
        <v>0</v>
      </c>
      <c r="DC22" s="12"/>
      <c r="DD22" s="12"/>
      <c r="DE22" s="12"/>
      <c r="DF22" s="20">
        <f t="shared" si="57"/>
        <v>0</v>
      </c>
      <c r="DG22" s="12"/>
      <c r="DH22" s="12"/>
      <c r="DI22" s="12"/>
      <c r="DJ22" s="20">
        <f t="shared" si="22"/>
        <v>0</v>
      </c>
      <c r="DK22" s="12"/>
      <c r="DL22" s="12"/>
      <c r="DM22" s="12"/>
      <c r="DN22" s="20">
        <f t="shared" si="23"/>
        <v>0</v>
      </c>
      <c r="DO22" s="12"/>
      <c r="DP22" s="12"/>
      <c r="DQ22" s="74">
        <f t="shared" si="58"/>
        <v>0</v>
      </c>
      <c r="DR22" s="12">
        <f>'[16]Munka1'!C22</f>
        <v>0</v>
      </c>
      <c r="DS22" s="12">
        <f>'[16]Munka1'!E22</f>
        <v>0</v>
      </c>
      <c r="DT22" s="12">
        <f>'[16]Munka1'!D22</f>
        <v>0</v>
      </c>
      <c r="DU22" s="74">
        <f t="shared" si="59"/>
        <v>0</v>
      </c>
      <c r="DV22" s="12">
        <f>'[17]Munka1'!C22</f>
        <v>0</v>
      </c>
      <c r="DW22" s="12">
        <f>'[17]Munka1'!E22</f>
        <v>0</v>
      </c>
      <c r="DX22" s="12">
        <f>'[17]Munka1'!D22</f>
        <v>0</v>
      </c>
      <c r="DY22" s="74">
        <f t="shared" si="60"/>
        <v>0</v>
      </c>
      <c r="DZ22" s="12">
        <f>'[18]Munka1'!C22</f>
        <v>0</v>
      </c>
      <c r="EA22" s="12">
        <f>'[18]Munka1'!E22</f>
        <v>0</v>
      </c>
      <c r="EB22" s="12">
        <f>'[18]Munka1'!D22</f>
        <v>0</v>
      </c>
      <c r="EC22" s="74">
        <f t="shared" si="61"/>
        <v>0</v>
      </c>
      <c r="ED22" s="62">
        <f t="shared" si="34"/>
        <v>0</v>
      </c>
      <c r="EE22" s="62"/>
      <c r="EF22" s="62">
        <f t="shared" si="35"/>
        <v>0</v>
      </c>
      <c r="EG22" s="20">
        <f t="shared" si="36"/>
        <v>0</v>
      </c>
      <c r="EK22" s="12"/>
      <c r="EL22" s="12"/>
    </row>
    <row r="23" spans="1:142" s="2" customFormat="1" ht="16.5" customHeight="1">
      <c r="A23" s="45" t="s">
        <v>7</v>
      </c>
      <c r="B23" s="41">
        <v>19</v>
      </c>
      <c r="C23" s="12">
        <f>'[1]ezer ft'!C21</f>
        <v>0</v>
      </c>
      <c r="D23" s="12">
        <f>'[1]ezer ft'!E21</f>
        <v>0</v>
      </c>
      <c r="E23" s="12">
        <f>'[1]ezer ft'!D21</f>
        <v>0</v>
      </c>
      <c r="F23" s="20">
        <f t="shared" si="28"/>
        <v>0</v>
      </c>
      <c r="G23" s="12"/>
      <c r="H23" s="12"/>
      <c r="I23" s="12"/>
      <c r="J23" s="20">
        <f t="shared" si="29"/>
        <v>0</v>
      </c>
      <c r="K23" s="12">
        <f>'[2]Munka1'!C23</f>
        <v>0</v>
      </c>
      <c r="L23" s="12">
        <f>'[2]Munka1'!E23</f>
        <v>0</v>
      </c>
      <c r="M23" s="12">
        <f>'[2]Munka1'!D23</f>
        <v>0</v>
      </c>
      <c r="N23" s="20">
        <f t="shared" si="37"/>
        <v>0</v>
      </c>
      <c r="O23" s="12">
        <f>'[3]Munka1'!C23</f>
        <v>0</v>
      </c>
      <c r="P23" s="12">
        <f>'[3]Munka1'!E23</f>
        <v>0</v>
      </c>
      <c r="Q23" s="12">
        <f>'[3]Munka1'!D23</f>
        <v>0</v>
      </c>
      <c r="R23" s="20">
        <f t="shared" si="38"/>
        <v>0</v>
      </c>
      <c r="S23" s="12"/>
      <c r="T23" s="12"/>
      <c r="U23" s="12"/>
      <c r="V23" s="60">
        <f t="shared" si="39"/>
        <v>0</v>
      </c>
      <c r="W23" s="12">
        <f>'[4]Munka1'!C23</f>
        <v>494</v>
      </c>
      <c r="X23" s="12">
        <f>'[4]Munka1'!E23</f>
        <v>1289</v>
      </c>
      <c r="Y23" s="12">
        <f>'[4]Munka1'!D23</f>
        <v>2218</v>
      </c>
      <c r="Z23" s="20">
        <f t="shared" si="40"/>
        <v>348.9878542510121</v>
      </c>
      <c r="AA23" s="12"/>
      <c r="AB23" s="12"/>
      <c r="AC23" s="12"/>
      <c r="AD23" s="20">
        <f t="shared" si="30"/>
        <v>0</v>
      </c>
      <c r="AE23" s="12"/>
      <c r="AF23" s="12"/>
      <c r="AG23" s="60">
        <f t="shared" si="31"/>
        <v>0</v>
      </c>
      <c r="AH23" s="12"/>
      <c r="AI23" s="12"/>
      <c r="AJ23" s="60">
        <f t="shared" si="32"/>
        <v>0</v>
      </c>
      <c r="AK23" s="12"/>
      <c r="AL23" s="12"/>
      <c r="AM23" s="12"/>
      <c r="AN23" s="20">
        <f t="shared" si="33"/>
        <v>0</v>
      </c>
      <c r="AO23" s="12">
        <f>'[5]ezer Ft'!C21</f>
        <v>0</v>
      </c>
      <c r="AP23" s="12">
        <f>'[5]ezer Ft'!E21</f>
        <v>0</v>
      </c>
      <c r="AQ23" s="12">
        <f>'[5]ezer Ft'!D21</f>
        <v>405</v>
      </c>
      <c r="AR23" s="20">
        <f t="shared" si="41"/>
        <v>0</v>
      </c>
      <c r="AS23" s="12">
        <f>'[6]Munka1'!C23</f>
        <v>0</v>
      </c>
      <c r="AT23" s="12"/>
      <c r="AU23" s="12">
        <f>'[6]Munka1'!D23</f>
        <v>0</v>
      </c>
      <c r="AV23" s="20">
        <f t="shared" si="42"/>
        <v>0</v>
      </c>
      <c r="AW23" s="12">
        <f>'[7]Munka1'!C23</f>
        <v>0</v>
      </c>
      <c r="AX23" s="12"/>
      <c r="AY23" s="12">
        <f>'[7]Munka1'!D23</f>
        <v>0</v>
      </c>
      <c r="AZ23" s="20">
        <f t="shared" si="43"/>
        <v>0</v>
      </c>
      <c r="BA23" s="12"/>
      <c r="BB23" s="12"/>
      <c r="BC23" s="60">
        <f t="shared" si="44"/>
        <v>0</v>
      </c>
      <c r="BD23" s="12"/>
      <c r="BE23" s="12"/>
      <c r="BF23" s="60">
        <f t="shared" si="45"/>
        <v>0</v>
      </c>
      <c r="BG23" s="12">
        <f>'[8]Munka1'!C23</f>
        <v>0</v>
      </c>
      <c r="BH23" s="12">
        <f>'[8]Munka1'!E23</f>
        <v>0</v>
      </c>
      <c r="BI23" s="12">
        <f>'[8]Munka1'!D23</f>
        <v>0</v>
      </c>
      <c r="BJ23" s="20">
        <f t="shared" si="46"/>
        <v>0</v>
      </c>
      <c r="BK23" s="12">
        <f>'[9]Munka1'!C23</f>
        <v>2689</v>
      </c>
      <c r="BL23" s="12">
        <f>'[9]Munka1'!E23</f>
        <v>2689</v>
      </c>
      <c r="BM23" s="12">
        <f>'[9]Munka1'!D23</f>
        <v>1827</v>
      </c>
      <c r="BN23" s="20">
        <f t="shared" si="47"/>
        <v>-32.056526589810346</v>
      </c>
      <c r="BO23" s="12">
        <f>'[10]Munka1'!C23</f>
        <v>0</v>
      </c>
      <c r="BP23" s="12">
        <f>'[10]Munka1'!E23</f>
        <v>0</v>
      </c>
      <c r="BQ23" s="12">
        <f>'[10]Munka1'!D23</f>
        <v>0</v>
      </c>
      <c r="BR23" s="20">
        <f t="shared" si="48"/>
        <v>0</v>
      </c>
      <c r="BS23" s="12">
        <f>'[11]Munka1'!C23</f>
        <v>660</v>
      </c>
      <c r="BT23" s="12">
        <f>'[11]Munka1'!E23</f>
        <v>660</v>
      </c>
      <c r="BU23" s="12">
        <f>'[11]Munka1'!D23</f>
        <v>0</v>
      </c>
      <c r="BV23" s="20">
        <f t="shared" si="49"/>
        <v>-100</v>
      </c>
      <c r="BW23" s="12">
        <f>'[12]Munka1'!C23</f>
        <v>0</v>
      </c>
      <c r="BX23" s="12">
        <f>'[12]Munka1'!E23</f>
        <v>0</v>
      </c>
      <c r="BY23" s="12">
        <f>'[12]Munka1'!D23</f>
        <v>0</v>
      </c>
      <c r="BZ23" s="20">
        <f t="shared" si="50"/>
        <v>0</v>
      </c>
      <c r="CA23" s="12">
        <f>'[13]Munka1'!C23</f>
        <v>0</v>
      </c>
      <c r="CB23" s="12">
        <f>'[13]Munka1'!E23</f>
        <v>0</v>
      </c>
      <c r="CC23" s="12">
        <f>'[13]Munka1'!D23</f>
        <v>0</v>
      </c>
      <c r="CD23" s="20">
        <f t="shared" si="51"/>
        <v>0</v>
      </c>
      <c r="CE23" s="12"/>
      <c r="CF23" s="12"/>
      <c r="CG23" s="12"/>
      <c r="CH23" s="20">
        <f t="shared" si="52"/>
        <v>0</v>
      </c>
      <c r="CI23" s="12"/>
      <c r="CJ23" s="12"/>
      <c r="CK23" s="12"/>
      <c r="CL23" s="20">
        <f t="shared" si="53"/>
        <v>0</v>
      </c>
      <c r="CM23" s="12">
        <f>'[14]Munka1'!C23</f>
        <v>0</v>
      </c>
      <c r="CN23" s="12">
        <f>'[14]Munka1'!E23</f>
        <v>0</v>
      </c>
      <c r="CO23" s="12">
        <f>'[14]Munka1'!D23</f>
        <v>0</v>
      </c>
      <c r="CP23" s="20">
        <f t="shared" si="54"/>
        <v>0</v>
      </c>
      <c r="CQ23" s="12">
        <f>'[15]Munka1'!C23</f>
        <v>0</v>
      </c>
      <c r="CR23" s="12">
        <f>'[15]Munka1'!E23</f>
        <v>0</v>
      </c>
      <c r="CS23" s="12">
        <f>'[15]Munka1'!D23</f>
        <v>0</v>
      </c>
      <c r="CT23" s="20">
        <f t="shared" si="55"/>
        <v>0</v>
      </c>
      <c r="CU23" s="12"/>
      <c r="CV23" s="12"/>
      <c r="CW23" s="12"/>
      <c r="CX23" s="20">
        <f t="shared" si="19"/>
        <v>0</v>
      </c>
      <c r="CY23" s="12"/>
      <c r="CZ23" s="12"/>
      <c r="DA23" s="12"/>
      <c r="DB23" s="20">
        <f t="shared" si="56"/>
        <v>0</v>
      </c>
      <c r="DC23" s="12"/>
      <c r="DD23" s="12"/>
      <c r="DE23" s="12"/>
      <c r="DF23" s="20">
        <f t="shared" si="57"/>
        <v>0</v>
      </c>
      <c r="DG23" s="12"/>
      <c r="DH23" s="12"/>
      <c r="DI23" s="12"/>
      <c r="DJ23" s="20">
        <f t="shared" si="22"/>
        <v>0</v>
      </c>
      <c r="DK23" s="12"/>
      <c r="DL23" s="12"/>
      <c r="DM23" s="12"/>
      <c r="DN23" s="20">
        <f t="shared" si="23"/>
        <v>0</v>
      </c>
      <c r="DO23" s="12"/>
      <c r="DP23" s="12"/>
      <c r="DQ23" s="74">
        <f t="shared" si="58"/>
        <v>0</v>
      </c>
      <c r="DR23" s="12">
        <f>'[16]Munka1'!C23</f>
        <v>0</v>
      </c>
      <c r="DS23" s="12">
        <f>'[16]Munka1'!E23</f>
        <v>0</v>
      </c>
      <c r="DT23" s="12">
        <f>'[16]Munka1'!D23</f>
        <v>0</v>
      </c>
      <c r="DU23" s="74">
        <f t="shared" si="59"/>
        <v>0</v>
      </c>
      <c r="DV23" s="12">
        <f>'[17]Munka1'!C23</f>
        <v>0</v>
      </c>
      <c r="DW23" s="12">
        <f>'[17]Munka1'!E23</f>
        <v>0</v>
      </c>
      <c r="DX23" s="12">
        <f>'[17]Munka1'!D23</f>
        <v>0</v>
      </c>
      <c r="DY23" s="74">
        <f t="shared" si="60"/>
        <v>0</v>
      </c>
      <c r="DZ23" s="12">
        <f>'[18]Munka1'!C23</f>
        <v>0</v>
      </c>
      <c r="EA23" s="12">
        <f>'[18]Munka1'!E23</f>
        <v>0</v>
      </c>
      <c r="EB23" s="12">
        <f>'[18]Munka1'!D23</f>
        <v>0</v>
      </c>
      <c r="EC23" s="74">
        <f t="shared" si="61"/>
        <v>0</v>
      </c>
      <c r="ED23" s="62">
        <f t="shared" si="34"/>
        <v>3843</v>
      </c>
      <c r="EE23" s="62"/>
      <c r="EF23" s="62">
        <f t="shared" si="35"/>
        <v>4450</v>
      </c>
      <c r="EG23" s="20">
        <f t="shared" si="36"/>
        <v>15.794951860525629</v>
      </c>
      <c r="EK23" s="12"/>
      <c r="EL23" s="12"/>
    </row>
    <row r="24" spans="1:142" s="2" customFormat="1" ht="16.5" customHeight="1">
      <c r="A24" s="45" t="s">
        <v>8</v>
      </c>
      <c r="B24" s="41">
        <v>20</v>
      </c>
      <c r="C24" s="12">
        <f>'[1]ezer ft'!C22</f>
        <v>0</v>
      </c>
      <c r="D24" s="12">
        <f>'[1]ezer ft'!E22</f>
        <v>0</v>
      </c>
      <c r="E24" s="12">
        <f>'[1]ezer ft'!D22</f>
        <v>0</v>
      </c>
      <c r="F24" s="20">
        <f t="shared" si="28"/>
        <v>0</v>
      </c>
      <c r="G24" s="12"/>
      <c r="H24" s="12"/>
      <c r="I24" s="12"/>
      <c r="J24" s="20">
        <f t="shared" si="29"/>
        <v>0</v>
      </c>
      <c r="K24" s="12">
        <f>'[2]Munka1'!C24</f>
        <v>0</v>
      </c>
      <c r="L24" s="12">
        <f>'[2]Munka1'!E24</f>
        <v>0</v>
      </c>
      <c r="M24" s="12">
        <f>'[2]Munka1'!D24</f>
        <v>0</v>
      </c>
      <c r="N24" s="20">
        <f t="shared" si="37"/>
        <v>0</v>
      </c>
      <c r="O24" s="12">
        <f>'[3]Munka1'!C24</f>
        <v>0</v>
      </c>
      <c r="P24" s="12">
        <f>'[3]Munka1'!E24</f>
        <v>0</v>
      </c>
      <c r="Q24" s="12">
        <f>'[3]Munka1'!D24</f>
        <v>0</v>
      </c>
      <c r="R24" s="20">
        <f t="shared" si="38"/>
        <v>0</v>
      </c>
      <c r="S24" s="12"/>
      <c r="T24" s="12"/>
      <c r="U24" s="12"/>
      <c r="V24" s="60">
        <f t="shared" si="39"/>
        <v>0</v>
      </c>
      <c r="W24" s="12">
        <f>'[4]Munka1'!C24</f>
        <v>20</v>
      </c>
      <c r="X24" s="12">
        <f>'[4]Munka1'!E24</f>
        <v>0</v>
      </c>
      <c r="Y24" s="12">
        <f>'[4]Munka1'!D24</f>
        <v>0</v>
      </c>
      <c r="Z24" s="20">
        <f t="shared" si="40"/>
        <v>-100</v>
      </c>
      <c r="AA24" s="12"/>
      <c r="AB24" s="12"/>
      <c r="AC24" s="12"/>
      <c r="AD24" s="20">
        <f t="shared" si="30"/>
        <v>0</v>
      </c>
      <c r="AE24" s="12"/>
      <c r="AF24" s="12"/>
      <c r="AG24" s="60">
        <f t="shared" si="31"/>
        <v>0</v>
      </c>
      <c r="AH24" s="12"/>
      <c r="AI24" s="12"/>
      <c r="AJ24" s="60">
        <f t="shared" si="32"/>
        <v>0</v>
      </c>
      <c r="AK24" s="12"/>
      <c r="AL24" s="12"/>
      <c r="AM24" s="12"/>
      <c r="AN24" s="20">
        <f t="shared" si="33"/>
        <v>0</v>
      </c>
      <c r="AO24" s="12">
        <f>'[5]ezer Ft'!C22</f>
        <v>0</v>
      </c>
      <c r="AP24" s="12">
        <f>'[5]ezer Ft'!E22</f>
        <v>0</v>
      </c>
      <c r="AQ24" s="12">
        <f>'[5]ezer Ft'!D22</f>
        <v>0</v>
      </c>
      <c r="AR24" s="20">
        <f t="shared" si="41"/>
        <v>0</v>
      </c>
      <c r="AS24" s="12">
        <f>'[6]Munka1'!C24</f>
        <v>0</v>
      </c>
      <c r="AT24" s="12"/>
      <c r="AU24" s="12">
        <f>'[6]Munka1'!D24</f>
        <v>0</v>
      </c>
      <c r="AV24" s="20">
        <f t="shared" si="42"/>
        <v>0</v>
      </c>
      <c r="AW24" s="12">
        <f>'[7]Munka1'!C24</f>
        <v>0</v>
      </c>
      <c r="AX24" s="12"/>
      <c r="AY24" s="12">
        <f>'[7]Munka1'!D24</f>
        <v>0</v>
      </c>
      <c r="AZ24" s="20">
        <f t="shared" si="43"/>
        <v>0</v>
      </c>
      <c r="BA24" s="12"/>
      <c r="BB24" s="12"/>
      <c r="BC24" s="60">
        <f t="shared" si="44"/>
        <v>0</v>
      </c>
      <c r="BD24" s="12"/>
      <c r="BE24" s="12"/>
      <c r="BF24" s="60">
        <f t="shared" si="45"/>
        <v>0</v>
      </c>
      <c r="BG24" s="12">
        <f>'[8]Munka1'!C24</f>
        <v>0</v>
      </c>
      <c r="BH24" s="12">
        <f>'[8]Munka1'!E24</f>
        <v>0</v>
      </c>
      <c r="BI24" s="12">
        <f>'[8]Munka1'!D24</f>
        <v>0</v>
      </c>
      <c r="BJ24" s="20">
        <f t="shared" si="46"/>
        <v>0</v>
      </c>
      <c r="BK24" s="12">
        <f>'[9]Munka1'!C24</f>
        <v>0</v>
      </c>
      <c r="BL24" s="12">
        <f>'[9]Munka1'!E24</f>
        <v>0</v>
      </c>
      <c r="BM24" s="12">
        <f>'[9]Munka1'!D24</f>
        <v>0</v>
      </c>
      <c r="BN24" s="20">
        <f t="shared" si="47"/>
        <v>0</v>
      </c>
      <c r="BO24" s="12">
        <f>'[10]Munka1'!C24</f>
        <v>0</v>
      </c>
      <c r="BP24" s="12">
        <f>'[10]Munka1'!E24</f>
        <v>0</v>
      </c>
      <c r="BQ24" s="12">
        <f>'[10]Munka1'!D24</f>
        <v>0</v>
      </c>
      <c r="BR24" s="20">
        <f t="shared" si="48"/>
        <v>0</v>
      </c>
      <c r="BS24" s="12">
        <f>'[11]Munka1'!C24</f>
        <v>0</v>
      </c>
      <c r="BT24" s="12">
        <f>'[11]Munka1'!E24</f>
        <v>0</v>
      </c>
      <c r="BU24" s="12">
        <f>'[11]Munka1'!D24</f>
        <v>0</v>
      </c>
      <c r="BV24" s="20">
        <f t="shared" si="49"/>
        <v>0</v>
      </c>
      <c r="BW24" s="12">
        <f>'[12]Munka1'!C24</f>
        <v>0</v>
      </c>
      <c r="BX24" s="12">
        <f>'[12]Munka1'!E24</f>
        <v>0</v>
      </c>
      <c r="BY24" s="12">
        <f>'[12]Munka1'!D24</f>
        <v>0</v>
      </c>
      <c r="BZ24" s="20">
        <f t="shared" si="50"/>
        <v>0</v>
      </c>
      <c r="CA24" s="12">
        <f>'[13]Munka1'!C24</f>
        <v>0</v>
      </c>
      <c r="CB24" s="12">
        <f>'[13]Munka1'!E24</f>
        <v>0</v>
      </c>
      <c r="CC24" s="12">
        <f>'[13]Munka1'!D24</f>
        <v>0</v>
      </c>
      <c r="CD24" s="20">
        <f t="shared" si="51"/>
        <v>0</v>
      </c>
      <c r="CE24" s="12"/>
      <c r="CF24" s="12"/>
      <c r="CG24" s="12"/>
      <c r="CH24" s="20">
        <f t="shared" si="52"/>
        <v>0</v>
      </c>
      <c r="CI24" s="12"/>
      <c r="CJ24" s="12"/>
      <c r="CK24" s="12"/>
      <c r="CL24" s="20">
        <f t="shared" si="53"/>
        <v>0</v>
      </c>
      <c r="CM24" s="12">
        <f>'[14]Munka1'!C24</f>
        <v>0</v>
      </c>
      <c r="CN24" s="12">
        <f>'[14]Munka1'!E24</f>
        <v>0</v>
      </c>
      <c r="CO24" s="12">
        <f>'[14]Munka1'!D24</f>
        <v>0</v>
      </c>
      <c r="CP24" s="20">
        <f t="shared" si="54"/>
        <v>0</v>
      </c>
      <c r="CQ24" s="12">
        <f>'[15]Munka1'!C24</f>
        <v>0</v>
      </c>
      <c r="CR24" s="12">
        <f>'[15]Munka1'!E24</f>
        <v>0</v>
      </c>
      <c r="CS24" s="12">
        <f>'[15]Munka1'!D24</f>
        <v>0</v>
      </c>
      <c r="CT24" s="20">
        <f t="shared" si="55"/>
        <v>0</v>
      </c>
      <c r="CU24" s="12"/>
      <c r="CV24" s="12"/>
      <c r="CW24" s="12"/>
      <c r="CX24" s="20">
        <f t="shared" si="19"/>
        <v>0</v>
      </c>
      <c r="CY24" s="12"/>
      <c r="CZ24" s="12"/>
      <c r="DA24" s="12"/>
      <c r="DB24" s="20">
        <f t="shared" si="56"/>
        <v>0</v>
      </c>
      <c r="DC24" s="12"/>
      <c r="DD24" s="12"/>
      <c r="DE24" s="12"/>
      <c r="DF24" s="20">
        <f t="shared" si="57"/>
        <v>0</v>
      </c>
      <c r="DG24" s="12"/>
      <c r="DH24" s="12"/>
      <c r="DI24" s="12"/>
      <c r="DJ24" s="20">
        <f t="shared" si="22"/>
        <v>0</v>
      </c>
      <c r="DK24" s="12"/>
      <c r="DL24" s="12"/>
      <c r="DM24" s="12"/>
      <c r="DN24" s="20">
        <f t="shared" si="23"/>
        <v>0</v>
      </c>
      <c r="DO24" s="12"/>
      <c r="DP24" s="12"/>
      <c r="DQ24" s="74">
        <f t="shared" si="58"/>
        <v>0</v>
      </c>
      <c r="DR24" s="12">
        <f>'[16]Munka1'!C24</f>
        <v>0</v>
      </c>
      <c r="DS24" s="12">
        <f>'[16]Munka1'!E24</f>
        <v>0</v>
      </c>
      <c r="DT24" s="12">
        <f>'[16]Munka1'!D24</f>
        <v>0</v>
      </c>
      <c r="DU24" s="74">
        <f t="shared" si="59"/>
        <v>0</v>
      </c>
      <c r="DV24" s="12">
        <f>'[17]Munka1'!C24</f>
        <v>0</v>
      </c>
      <c r="DW24" s="12">
        <f>'[17]Munka1'!E24</f>
        <v>0</v>
      </c>
      <c r="DX24" s="12">
        <f>'[17]Munka1'!D24</f>
        <v>0</v>
      </c>
      <c r="DY24" s="74">
        <f t="shared" si="60"/>
        <v>0</v>
      </c>
      <c r="DZ24" s="12">
        <f>'[18]Munka1'!C24</f>
        <v>0</v>
      </c>
      <c r="EA24" s="12">
        <f>'[18]Munka1'!E24</f>
        <v>0</v>
      </c>
      <c r="EB24" s="12">
        <f>'[18]Munka1'!D24</f>
        <v>0</v>
      </c>
      <c r="EC24" s="74">
        <f t="shared" si="61"/>
        <v>0</v>
      </c>
      <c r="ED24" s="62">
        <f t="shared" si="34"/>
        <v>20</v>
      </c>
      <c r="EE24" s="62"/>
      <c r="EF24" s="62">
        <f t="shared" si="35"/>
        <v>0</v>
      </c>
      <c r="EG24" s="20">
        <f t="shared" si="36"/>
        <v>-100</v>
      </c>
      <c r="EK24" s="12"/>
      <c r="EL24" s="12"/>
    </row>
    <row r="25" spans="1:142" s="2" customFormat="1" ht="16.5" customHeight="1">
      <c r="A25" s="45" t="s">
        <v>9</v>
      </c>
      <c r="B25" s="41">
        <v>21</v>
      </c>
      <c r="C25" s="12">
        <f>'[1]ezer ft'!C23</f>
        <v>0</v>
      </c>
      <c r="D25" s="12">
        <f>'[1]ezer ft'!E23</f>
        <v>0</v>
      </c>
      <c r="E25" s="12">
        <f>'[1]ezer ft'!D23</f>
        <v>0</v>
      </c>
      <c r="F25" s="20">
        <f t="shared" si="28"/>
        <v>0</v>
      </c>
      <c r="G25" s="12"/>
      <c r="H25" s="12"/>
      <c r="I25" s="12"/>
      <c r="J25" s="20">
        <f t="shared" si="29"/>
        <v>0</v>
      </c>
      <c r="K25" s="12">
        <f>'[2]Munka1'!C25</f>
        <v>0</v>
      </c>
      <c r="L25" s="12">
        <f>'[2]Munka1'!E25</f>
        <v>0</v>
      </c>
      <c r="M25" s="12">
        <f>'[2]Munka1'!D25</f>
        <v>0</v>
      </c>
      <c r="N25" s="20">
        <f t="shared" si="37"/>
        <v>0</v>
      </c>
      <c r="O25" s="12">
        <f>'[3]Munka1'!C25</f>
        <v>0</v>
      </c>
      <c r="P25" s="12">
        <f>'[3]Munka1'!E25</f>
        <v>0</v>
      </c>
      <c r="Q25" s="12">
        <f>'[3]Munka1'!D25</f>
        <v>0</v>
      </c>
      <c r="R25" s="20">
        <f t="shared" si="38"/>
        <v>0</v>
      </c>
      <c r="S25" s="12"/>
      <c r="T25" s="12"/>
      <c r="U25" s="12"/>
      <c r="V25" s="60">
        <f t="shared" si="39"/>
        <v>0</v>
      </c>
      <c r="W25" s="12">
        <f>'[4]Munka1'!C25</f>
        <v>0</v>
      </c>
      <c r="X25" s="12">
        <f>'[4]Munka1'!E25</f>
        <v>0</v>
      </c>
      <c r="Y25" s="12">
        <f>'[4]Munka1'!D25</f>
        <v>0</v>
      </c>
      <c r="Z25" s="20">
        <f t="shared" si="40"/>
        <v>0</v>
      </c>
      <c r="AA25" s="12"/>
      <c r="AB25" s="12"/>
      <c r="AC25" s="12"/>
      <c r="AD25" s="20">
        <f t="shared" si="30"/>
        <v>0</v>
      </c>
      <c r="AE25" s="12"/>
      <c r="AF25" s="12"/>
      <c r="AG25" s="60">
        <f t="shared" si="31"/>
        <v>0</v>
      </c>
      <c r="AH25" s="12"/>
      <c r="AI25" s="12"/>
      <c r="AJ25" s="60">
        <f t="shared" si="32"/>
        <v>0</v>
      </c>
      <c r="AK25" s="12"/>
      <c r="AL25" s="12"/>
      <c r="AM25" s="12"/>
      <c r="AN25" s="20">
        <f t="shared" si="33"/>
        <v>0</v>
      </c>
      <c r="AO25" s="12">
        <f>'[5]ezer Ft'!C23</f>
        <v>0</v>
      </c>
      <c r="AP25" s="12">
        <f>'[5]ezer Ft'!E23</f>
        <v>0</v>
      </c>
      <c r="AQ25" s="12">
        <f>'[5]ezer Ft'!D23</f>
        <v>0</v>
      </c>
      <c r="AR25" s="20">
        <f t="shared" si="41"/>
        <v>0</v>
      </c>
      <c r="AS25" s="12">
        <f>'[6]Munka1'!C25</f>
        <v>0</v>
      </c>
      <c r="AT25" s="12"/>
      <c r="AU25" s="12">
        <f>'[6]Munka1'!D25</f>
        <v>0</v>
      </c>
      <c r="AV25" s="20">
        <f t="shared" si="42"/>
        <v>0</v>
      </c>
      <c r="AW25" s="12">
        <f>'[7]Munka1'!C25</f>
        <v>0</v>
      </c>
      <c r="AX25" s="12"/>
      <c r="AY25" s="12">
        <f>'[7]Munka1'!D25</f>
        <v>0</v>
      </c>
      <c r="AZ25" s="20">
        <f t="shared" si="43"/>
        <v>0</v>
      </c>
      <c r="BA25" s="12"/>
      <c r="BB25" s="12"/>
      <c r="BC25" s="60">
        <f t="shared" si="44"/>
        <v>0</v>
      </c>
      <c r="BD25" s="12"/>
      <c r="BE25" s="12"/>
      <c r="BF25" s="60">
        <f t="shared" si="45"/>
        <v>0</v>
      </c>
      <c r="BG25" s="12">
        <f>'[8]Munka1'!C25</f>
        <v>0</v>
      </c>
      <c r="BH25" s="12">
        <f>'[8]Munka1'!E25</f>
        <v>0</v>
      </c>
      <c r="BI25" s="12">
        <f>'[8]Munka1'!D25</f>
        <v>0</v>
      </c>
      <c r="BJ25" s="20">
        <f t="shared" si="46"/>
        <v>0</v>
      </c>
      <c r="BK25" s="12">
        <f>'[9]Munka1'!C25</f>
        <v>0</v>
      </c>
      <c r="BL25" s="12">
        <f>'[9]Munka1'!E25</f>
        <v>0</v>
      </c>
      <c r="BM25" s="12">
        <f>'[9]Munka1'!D25</f>
        <v>0</v>
      </c>
      <c r="BN25" s="20">
        <f t="shared" si="47"/>
        <v>0</v>
      </c>
      <c r="BO25" s="12">
        <f>'[10]Munka1'!C25</f>
        <v>0</v>
      </c>
      <c r="BP25" s="12">
        <f>'[10]Munka1'!E25</f>
        <v>0</v>
      </c>
      <c r="BQ25" s="12">
        <f>'[10]Munka1'!D25</f>
        <v>0</v>
      </c>
      <c r="BR25" s="20">
        <f t="shared" si="48"/>
        <v>0</v>
      </c>
      <c r="BS25" s="12">
        <f>'[11]Munka1'!C25</f>
        <v>0</v>
      </c>
      <c r="BT25" s="12">
        <f>'[11]Munka1'!E25</f>
        <v>0</v>
      </c>
      <c r="BU25" s="12">
        <f>'[11]Munka1'!D25</f>
        <v>0</v>
      </c>
      <c r="BV25" s="20">
        <f t="shared" si="49"/>
        <v>0</v>
      </c>
      <c r="BW25" s="12">
        <f>'[12]Munka1'!C25</f>
        <v>0</v>
      </c>
      <c r="BX25" s="12">
        <f>'[12]Munka1'!E25</f>
        <v>0</v>
      </c>
      <c r="BY25" s="12">
        <f>'[12]Munka1'!D25</f>
        <v>0</v>
      </c>
      <c r="BZ25" s="20">
        <f t="shared" si="50"/>
        <v>0</v>
      </c>
      <c r="CA25" s="12">
        <f>'[13]Munka1'!C25</f>
        <v>71</v>
      </c>
      <c r="CB25" s="12">
        <f>'[13]Munka1'!E25</f>
        <v>0</v>
      </c>
      <c r="CC25" s="12">
        <f>'[13]Munka1'!D25</f>
        <v>0</v>
      </c>
      <c r="CD25" s="20">
        <f t="shared" si="51"/>
        <v>-100</v>
      </c>
      <c r="CE25" s="12"/>
      <c r="CF25" s="12"/>
      <c r="CG25" s="12"/>
      <c r="CH25" s="20">
        <f t="shared" si="52"/>
        <v>0</v>
      </c>
      <c r="CI25" s="12"/>
      <c r="CJ25" s="12"/>
      <c r="CK25" s="12"/>
      <c r="CL25" s="20">
        <f t="shared" si="53"/>
        <v>0</v>
      </c>
      <c r="CM25" s="12">
        <f>'[14]Munka1'!C25</f>
        <v>0</v>
      </c>
      <c r="CN25" s="12">
        <f>'[14]Munka1'!E25</f>
        <v>0</v>
      </c>
      <c r="CO25" s="12">
        <f>'[14]Munka1'!D25</f>
        <v>0</v>
      </c>
      <c r="CP25" s="20">
        <f t="shared" si="54"/>
        <v>0</v>
      </c>
      <c r="CQ25" s="12">
        <f>'[15]Munka1'!C25</f>
        <v>0</v>
      </c>
      <c r="CR25" s="12">
        <f>'[15]Munka1'!E25</f>
        <v>0</v>
      </c>
      <c r="CS25" s="12">
        <f>'[15]Munka1'!D25</f>
        <v>0</v>
      </c>
      <c r="CT25" s="20">
        <f t="shared" si="55"/>
        <v>0</v>
      </c>
      <c r="CU25" s="12"/>
      <c r="CV25" s="12"/>
      <c r="CW25" s="12"/>
      <c r="CX25" s="20">
        <f t="shared" si="19"/>
        <v>0</v>
      </c>
      <c r="CY25" s="12"/>
      <c r="CZ25" s="12"/>
      <c r="DA25" s="12"/>
      <c r="DB25" s="20">
        <f t="shared" si="56"/>
        <v>0</v>
      </c>
      <c r="DC25" s="12"/>
      <c r="DD25" s="12"/>
      <c r="DE25" s="12"/>
      <c r="DF25" s="20">
        <f t="shared" si="57"/>
        <v>0</v>
      </c>
      <c r="DG25" s="12"/>
      <c r="DH25" s="12"/>
      <c r="DI25" s="12"/>
      <c r="DJ25" s="20">
        <f t="shared" si="22"/>
        <v>0</v>
      </c>
      <c r="DK25" s="12"/>
      <c r="DL25" s="12"/>
      <c r="DM25" s="12"/>
      <c r="DN25" s="20">
        <f t="shared" si="23"/>
        <v>0</v>
      </c>
      <c r="DO25" s="12"/>
      <c r="DP25" s="12"/>
      <c r="DQ25" s="74">
        <f t="shared" si="58"/>
        <v>0</v>
      </c>
      <c r="DR25" s="12">
        <f>'[16]Munka1'!C25</f>
        <v>0</v>
      </c>
      <c r="DS25" s="12">
        <f>'[16]Munka1'!E25</f>
        <v>0</v>
      </c>
      <c r="DT25" s="12">
        <f>'[16]Munka1'!D25</f>
        <v>0</v>
      </c>
      <c r="DU25" s="74">
        <f t="shared" si="59"/>
        <v>0</v>
      </c>
      <c r="DV25" s="12">
        <f>'[17]Munka1'!C25</f>
        <v>0</v>
      </c>
      <c r="DW25" s="12">
        <f>'[17]Munka1'!E25</f>
        <v>0</v>
      </c>
      <c r="DX25" s="12">
        <f>'[17]Munka1'!D25</f>
        <v>0</v>
      </c>
      <c r="DY25" s="74">
        <f t="shared" si="60"/>
        <v>0</v>
      </c>
      <c r="DZ25" s="12">
        <f>'[18]Munka1'!C25</f>
        <v>0</v>
      </c>
      <c r="EA25" s="12">
        <f>'[18]Munka1'!E25</f>
        <v>0</v>
      </c>
      <c r="EB25" s="12">
        <f>'[18]Munka1'!D25</f>
        <v>0</v>
      </c>
      <c r="EC25" s="74">
        <f t="shared" si="61"/>
        <v>0</v>
      </c>
      <c r="ED25" s="62">
        <f t="shared" si="34"/>
        <v>71</v>
      </c>
      <c r="EE25" s="62"/>
      <c r="EF25" s="62">
        <f t="shared" si="35"/>
        <v>0</v>
      </c>
      <c r="EG25" s="20">
        <f t="shared" si="36"/>
        <v>-100</v>
      </c>
      <c r="EK25" s="12"/>
      <c r="EL25" s="12"/>
    </row>
    <row r="26" spans="1:142" s="2" customFormat="1" ht="16.5" customHeight="1">
      <c r="A26" s="45" t="s">
        <v>47</v>
      </c>
      <c r="B26" s="41">
        <v>22</v>
      </c>
      <c r="C26" s="12">
        <f>'[1]ezer ft'!C24</f>
        <v>0</v>
      </c>
      <c r="D26" s="12">
        <f>'[1]ezer ft'!E24</f>
        <v>0</v>
      </c>
      <c r="E26" s="12">
        <f>'[1]ezer ft'!D24</f>
        <v>0</v>
      </c>
      <c r="F26" s="20">
        <f t="shared" si="28"/>
        <v>0</v>
      </c>
      <c r="G26" s="12"/>
      <c r="H26" s="12"/>
      <c r="I26" s="12"/>
      <c r="J26" s="20">
        <f t="shared" si="29"/>
        <v>0</v>
      </c>
      <c r="K26" s="12">
        <f>'[2]Munka1'!C26</f>
        <v>0</v>
      </c>
      <c r="L26" s="12">
        <f>'[2]Munka1'!E26</f>
        <v>0</v>
      </c>
      <c r="M26" s="12">
        <f>'[2]Munka1'!D26</f>
        <v>0</v>
      </c>
      <c r="N26" s="20">
        <f t="shared" si="37"/>
        <v>0</v>
      </c>
      <c r="O26" s="12">
        <f>'[3]Munka1'!C26</f>
        <v>0</v>
      </c>
      <c r="P26" s="12">
        <f>'[3]Munka1'!E26</f>
        <v>0</v>
      </c>
      <c r="Q26" s="12">
        <f>'[3]Munka1'!D26</f>
        <v>0</v>
      </c>
      <c r="R26" s="20">
        <f t="shared" si="38"/>
        <v>0</v>
      </c>
      <c r="S26" s="12"/>
      <c r="T26" s="12"/>
      <c r="U26" s="12"/>
      <c r="V26" s="60">
        <f t="shared" si="39"/>
        <v>0</v>
      </c>
      <c r="W26" s="12">
        <f>'[4]Munka1'!C26</f>
        <v>160</v>
      </c>
      <c r="X26" s="12">
        <f>'[4]Munka1'!E26</f>
        <v>475</v>
      </c>
      <c r="Y26" s="12">
        <f>'[4]Munka1'!D26</f>
        <v>0</v>
      </c>
      <c r="Z26" s="20">
        <f t="shared" si="40"/>
        <v>-100</v>
      </c>
      <c r="AA26" s="12"/>
      <c r="AB26" s="12"/>
      <c r="AC26" s="12"/>
      <c r="AD26" s="20">
        <f t="shared" si="30"/>
        <v>0</v>
      </c>
      <c r="AE26" s="12"/>
      <c r="AF26" s="12"/>
      <c r="AG26" s="60">
        <f t="shared" si="31"/>
        <v>0</v>
      </c>
      <c r="AH26" s="12"/>
      <c r="AI26" s="12"/>
      <c r="AJ26" s="60">
        <f t="shared" si="32"/>
        <v>0</v>
      </c>
      <c r="AK26" s="12"/>
      <c r="AL26" s="12"/>
      <c r="AM26" s="12"/>
      <c r="AN26" s="20">
        <f t="shared" si="33"/>
        <v>0</v>
      </c>
      <c r="AO26" s="12">
        <f>'[5]ezer Ft'!C24</f>
        <v>0</v>
      </c>
      <c r="AP26" s="12">
        <f>'[5]ezer Ft'!E24</f>
        <v>0</v>
      </c>
      <c r="AQ26" s="12">
        <f>'[5]ezer Ft'!D24</f>
        <v>0</v>
      </c>
      <c r="AR26" s="20">
        <f t="shared" si="41"/>
        <v>0</v>
      </c>
      <c r="AS26" s="12">
        <f>'[6]Munka1'!C26</f>
        <v>0</v>
      </c>
      <c r="AT26" s="12"/>
      <c r="AU26" s="12">
        <f>'[6]Munka1'!D26</f>
        <v>0</v>
      </c>
      <c r="AV26" s="20">
        <f t="shared" si="42"/>
        <v>0</v>
      </c>
      <c r="AW26" s="12">
        <f>'[7]Munka1'!C26</f>
        <v>0</v>
      </c>
      <c r="AX26" s="12"/>
      <c r="AY26" s="12">
        <f>'[7]Munka1'!D26</f>
        <v>0</v>
      </c>
      <c r="AZ26" s="20">
        <f t="shared" si="43"/>
        <v>0</v>
      </c>
      <c r="BA26" s="12"/>
      <c r="BB26" s="12"/>
      <c r="BC26" s="60">
        <f t="shared" si="44"/>
        <v>0</v>
      </c>
      <c r="BD26" s="12"/>
      <c r="BE26" s="12"/>
      <c r="BF26" s="60">
        <f t="shared" si="45"/>
        <v>0</v>
      </c>
      <c r="BG26" s="12">
        <f>'[8]Munka1'!C26</f>
        <v>730</v>
      </c>
      <c r="BH26" s="12">
        <f>'[8]Munka1'!E26</f>
        <v>1745</v>
      </c>
      <c r="BI26" s="12">
        <f>'[8]Munka1'!D26</f>
        <v>170</v>
      </c>
      <c r="BJ26" s="20">
        <f t="shared" si="46"/>
        <v>-76.7123287671233</v>
      </c>
      <c r="BK26" s="12">
        <f>'[9]Munka1'!C26</f>
        <v>445</v>
      </c>
      <c r="BL26" s="12">
        <f>'[9]Munka1'!E26</f>
        <v>933</v>
      </c>
      <c r="BM26" s="12">
        <f>'[9]Munka1'!D26</f>
        <v>556</v>
      </c>
      <c r="BN26" s="20">
        <f t="shared" si="47"/>
        <v>24.94382022471909</v>
      </c>
      <c r="BO26" s="12">
        <f>'[10]Munka1'!C26</f>
        <v>0</v>
      </c>
      <c r="BP26" s="12">
        <f>'[10]Munka1'!E26</f>
        <v>0</v>
      </c>
      <c r="BQ26" s="12">
        <f>'[10]Munka1'!D26</f>
        <v>0</v>
      </c>
      <c r="BR26" s="20">
        <f t="shared" si="48"/>
        <v>0</v>
      </c>
      <c r="BS26" s="12">
        <f>'[11]Munka1'!C26</f>
        <v>0</v>
      </c>
      <c r="BT26" s="12">
        <f>'[11]Munka1'!E26</f>
        <v>185</v>
      </c>
      <c r="BU26" s="12">
        <f>'[11]Munka1'!D26</f>
        <v>0</v>
      </c>
      <c r="BV26" s="20">
        <f t="shared" si="49"/>
        <v>0</v>
      </c>
      <c r="BW26" s="12">
        <f>'[12]Munka1'!C26</f>
        <v>0</v>
      </c>
      <c r="BX26" s="12">
        <f>'[12]Munka1'!E26</f>
        <v>70</v>
      </c>
      <c r="BY26" s="12">
        <f>'[12]Munka1'!D26</f>
        <v>0</v>
      </c>
      <c r="BZ26" s="20">
        <f t="shared" si="50"/>
        <v>0</v>
      </c>
      <c r="CA26" s="12">
        <f>'[13]Munka1'!C26</f>
        <v>50</v>
      </c>
      <c r="CB26" s="12">
        <f>'[13]Munka1'!E26</f>
        <v>0</v>
      </c>
      <c r="CC26" s="12">
        <f>'[13]Munka1'!D26</f>
        <v>0</v>
      </c>
      <c r="CD26" s="20">
        <f t="shared" si="51"/>
        <v>-100</v>
      </c>
      <c r="CE26" s="12"/>
      <c r="CF26" s="12"/>
      <c r="CG26" s="12"/>
      <c r="CH26" s="20">
        <f t="shared" si="52"/>
        <v>0</v>
      </c>
      <c r="CI26" s="12"/>
      <c r="CJ26" s="12"/>
      <c r="CK26" s="12"/>
      <c r="CL26" s="20">
        <f t="shared" si="53"/>
        <v>0</v>
      </c>
      <c r="CM26" s="12">
        <f>'[14]Munka1'!C26</f>
        <v>0</v>
      </c>
      <c r="CN26" s="12">
        <f>'[14]Munka1'!E26</f>
        <v>0</v>
      </c>
      <c r="CO26" s="12">
        <f>'[14]Munka1'!D26</f>
        <v>0</v>
      </c>
      <c r="CP26" s="20">
        <f t="shared" si="54"/>
        <v>0</v>
      </c>
      <c r="CQ26" s="12">
        <f>'[15]Munka1'!C26</f>
        <v>0</v>
      </c>
      <c r="CR26" s="12">
        <f>'[15]Munka1'!E26</f>
        <v>21</v>
      </c>
      <c r="CS26" s="12">
        <f>'[15]Munka1'!D26</f>
        <v>0</v>
      </c>
      <c r="CT26" s="20">
        <f t="shared" si="55"/>
        <v>0</v>
      </c>
      <c r="CU26" s="12"/>
      <c r="CV26" s="12"/>
      <c r="CW26" s="12"/>
      <c r="CX26" s="20">
        <f t="shared" si="19"/>
        <v>0</v>
      </c>
      <c r="CY26" s="12"/>
      <c r="CZ26" s="12"/>
      <c r="DA26" s="12"/>
      <c r="DB26" s="20">
        <f t="shared" si="56"/>
        <v>0</v>
      </c>
      <c r="DC26" s="12"/>
      <c r="DD26" s="12"/>
      <c r="DE26" s="12"/>
      <c r="DF26" s="20">
        <f t="shared" si="57"/>
        <v>0</v>
      </c>
      <c r="DG26" s="12"/>
      <c r="DH26" s="12"/>
      <c r="DI26" s="12"/>
      <c r="DJ26" s="20">
        <f t="shared" si="22"/>
        <v>0</v>
      </c>
      <c r="DK26" s="12"/>
      <c r="DL26" s="12"/>
      <c r="DM26" s="12"/>
      <c r="DN26" s="20">
        <f t="shared" si="23"/>
        <v>0</v>
      </c>
      <c r="DO26" s="12"/>
      <c r="DP26" s="12"/>
      <c r="DQ26" s="74">
        <f t="shared" si="58"/>
        <v>0</v>
      </c>
      <c r="DR26" s="12">
        <f>'[16]Munka1'!C26</f>
        <v>0</v>
      </c>
      <c r="DS26" s="12">
        <f>'[16]Munka1'!E26</f>
        <v>0</v>
      </c>
      <c r="DT26" s="12">
        <f>'[16]Munka1'!D26</f>
        <v>0</v>
      </c>
      <c r="DU26" s="74">
        <f t="shared" si="59"/>
        <v>0</v>
      </c>
      <c r="DV26" s="12">
        <f>'[17]Munka1'!C26</f>
        <v>0</v>
      </c>
      <c r="DW26" s="12">
        <f>'[17]Munka1'!E26</f>
        <v>0</v>
      </c>
      <c r="DX26" s="12">
        <f>'[17]Munka1'!D26</f>
        <v>0</v>
      </c>
      <c r="DY26" s="74">
        <f t="shared" si="60"/>
        <v>0</v>
      </c>
      <c r="DZ26" s="12">
        <f>'[18]Munka1'!C26</f>
        <v>0</v>
      </c>
      <c r="EA26" s="12">
        <f>'[18]Munka1'!E26</f>
        <v>0</v>
      </c>
      <c r="EB26" s="12">
        <f>'[18]Munka1'!D26</f>
        <v>0</v>
      </c>
      <c r="EC26" s="74">
        <f t="shared" si="61"/>
        <v>0</v>
      </c>
      <c r="ED26" s="62">
        <f t="shared" si="34"/>
        <v>1385</v>
      </c>
      <c r="EE26" s="62"/>
      <c r="EF26" s="62">
        <f t="shared" si="35"/>
        <v>726</v>
      </c>
      <c r="EG26" s="20">
        <f t="shared" si="36"/>
        <v>-47.581227436823106</v>
      </c>
      <c r="EK26" s="12"/>
      <c r="EL26" s="12"/>
    </row>
    <row r="27" spans="1:137" s="62" customFormat="1" ht="16.5" customHeight="1">
      <c r="A27" s="46" t="s">
        <v>227</v>
      </c>
      <c r="B27" s="61">
        <v>23</v>
      </c>
      <c r="C27" s="62">
        <f>'[1]ezer ft'!C25</f>
        <v>0</v>
      </c>
      <c r="D27" s="62">
        <f>'[1]ezer ft'!E25</f>
        <v>0</v>
      </c>
      <c r="E27" s="62">
        <f>'[1]ezer ft'!D25</f>
        <v>0</v>
      </c>
      <c r="F27" s="20">
        <f t="shared" si="28"/>
        <v>0</v>
      </c>
      <c r="J27" s="20">
        <f t="shared" si="29"/>
        <v>0</v>
      </c>
      <c r="K27" s="62">
        <f>'[2]Munka1'!C27</f>
        <v>0</v>
      </c>
      <c r="L27" s="62">
        <f>'[2]Munka1'!E27</f>
        <v>0</v>
      </c>
      <c r="M27" s="62">
        <f>'[2]Munka1'!D27</f>
        <v>0</v>
      </c>
      <c r="N27" s="20">
        <f t="shared" si="37"/>
        <v>0</v>
      </c>
      <c r="O27" s="62">
        <f>'[3]Munka1'!C27</f>
        <v>0</v>
      </c>
      <c r="P27" s="62">
        <f>'[3]Munka1'!E27</f>
        <v>0</v>
      </c>
      <c r="Q27" s="62">
        <f>'[3]Munka1'!D27</f>
        <v>0</v>
      </c>
      <c r="R27" s="20">
        <f t="shared" si="38"/>
        <v>0</v>
      </c>
      <c r="V27" s="20">
        <f t="shared" si="39"/>
        <v>0</v>
      </c>
      <c r="W27" s="62">
        <f>'[4]Munka1'!C27</f>
        <v>674</v>
      </c>
      <c r="X27" s="12">
        <f>'[4]Munka1'!E27</f>
        <v>4199</v>
      </c>
      <c r="Y27" s="62">
        <f>'[4]Munka1'!D27</f>
        <v>2218</v>
      </c>
      <c r="Z27" s="20">
        <f t="shared" si="40"/>
        <v>229.080118694362</v>
      </c>
      <c r="AD27" s="20">
        <f t="shared" si="30"/>
        <v>0</v>
      </c>
      <c r="AG27" s="20">
        <f t="shared" si="31"/>
        <v>0</v>
      </c>
      <c r="AJ27" s="20">
        <f t="shared" si="32"/>
        <v>0</v>
      </c>
      <c r="AN27" s="20">
        <f t="shared" si="33"/>
        <v>0</v>
      </c>
      <c r="AO27" s="62">
        <f>'[5]ezer Ft'!C25</f>
        <v>0</v>
      </c>
      <c r="AP27" s="62">
        <f>'[5]ezer Ft'!E25</f>
        <v>0</v>
      </c>
      <c r="AQ27" s="62">
        <f>'[5]ezer Ft'!D25</f>
        <v>405</v>
      </c>
      <c r="AR27" s="20">
        <f t="shared" si="41"/>
        <v>0</v>
      </c>
      <c r="AS27" s="62">
        <f>'[6]Munka1'!C27</f>
        <v>0</v>
      </c>
      <c r="AU27" s="62">
        <f>'[6]Munka1'!D27</f>
        <v>0</v>
      </c>
      <c r="AV27" s="20">
        <f t="shared" si="42"/>
        <v>0</v>
      </c>
      <c r="AW27" s="62">
        <f>'[7]Munka1'!C27</f>
        <v>0</v>
      </c>
      <c r="AY27" s="62">
        <f>'[7]Munka1'!D27</f>
        <v>0</v>
      </c>
      <c r="AZ27" s="20">
        <f t="shared" si="43"/>
        <v>0</v>
      </c>
      <c r="BC27" s="20">
        <f t="shared" si="44"/>
        <v>0</v>
      </c>
      <c r="BF27" s="20">
        <f t="shared" si="45"/>
        <v>0</v>
      </c>
      <c r="BG27" s="62">
        <f>'[8]Munka1'!C27</f>
        <v>730</v>
      </c>
      <c r="BH27" s="62">
        <f>'[8]Munka1'!E27</f>
        <v>1745</v>
      </c>
      <c r="BI27" s="62">
        <f>'[8]Munka1'!D27</f>
        <v>170</v>
      </c>
      <c r="BJ27" s="20">
        <f t="shared" si="46"/>
        <v>-76.7123287671233</v>
      </c>
      <c r="BK27" s="62">
        <f>'[9]Munka1'!C27</f>
        <v>3134</v>
      </c>
      <c r="BL27" s="62">
        <f>'[9]Munka1'!E27</f>
        <v>3622</v>
      </c>
      <c r="BM27" s="62">
        <f>'[9]Munka1'!D27</f>
        <v>2383</v>
      </c>
      <c r="BN27" s="20">
        <f t="shared" si="47"/>
        <v>-23.962986598596046</v>
      </c>
      <c r="BO27" s="62">
        <f>'[10]Munka1'!C27</f>
        <v>0</v>
      </c>
      <c r="BP27" s="62">
        <f>'[10]Munka1'!E27</f>
        <v>0</v>
      </c>
      <c r="BQ27" s="62">
        <f>'[10]Munka1'!D27</f>
        <v>0</v>
      </c>
      <c r="BR27" s="20">
        <f t="shared" si="48"/>
        <v>0</v>
      </c>
      <c r="BS27" s="62">
        <f>'[11]Munka1'!C27</f>
        <v>660</v>
      </c>
      <c r="BT27" s="62">
        <f>'[11]Munka1'!E27</f>
        <v>845</v>
      </c>
      <c r="BU27" s="62">
        <f>'[11]Munka1'!D27</f>
        <v>0</v>
      </c>
      <c r="BV27" s="20">
        <f t="shared" si="49"/>
        <v>-100</v>
      </c>
      <c r="BW27" s="62">
        <f>'[12]Munka1'!C27</f>
        <v>0</v>
      </c>
      <c r="BX27" s="62">
        <f>'[12]Munka1'!E27</f>
        <v>70</v>
      </c>
      <c r="BY27" s="62">
        <f>'[12]Munka1'!D27</f>
        <v>0</v>
      </c>
      <c r="BZ27" s="20">
        <f t="shared" si="50"/>
        <v>0</v>
      </c>
      <c r="CA27" s="62">
        <f>'[13]Munka1'!C27</f>
        <v>121</v>
      </c>
      <c r="CB27" s="62">
        <f>'[13]Munka1'!E27</f>
        <v>0</v>
      </c>
      <c r="CC27" s="62">
        <f>'[13]Munka1'!D27</f>
        <v>0</v>
      </c>
      <c r="CD27" s="20">
        <f t="shared" si="51"/>
        <v>-100</v>
      </c>
      <c r="CH27" s="20">
        <f t="shared" si="52"/>
        <v>0</v>
      </c>
      <c r="CL27" s="20">
        <f t="shared" si="53"/>
        <v>0</v>
      </c>
      <c r="CM27" s="62">
        <f>'[14]Munka1'!C27</f>
        <v>0</v>
      </c>
      <c r="CN27" s="62">
        <f>'[14]Munka1'!E27</f>
        <v>0</v>
      </c>
      <c r="CO27" s="62">
        <f>'[14]Munka1'!D27</f>
        <v>0</v>
      </c>
      <c r="CP27" s="20">
        <f t="shared" si="54"/>
        <v>0</v>
      </c>
      <c r="CQ27" s="62">
        <f>'[15]Munka1'!C27</f>
        <v>0</v>
      </c>
      <c r="CR27" s="62">
        <f>'[15]Munka1'!E27</f>
        <v>21</v>
      </c>
      <c r="CS27" s="62">
        <f>'[15]Munka1'!D27</f>
        <v>0</v>
      </c>
      <c r="CT27" s="20">
        <f t="shared" si="55"/>
        <v>0</v>
      </c>
      <c r="CX27" s="20">
        <f t="shared" si="19"/>
        <v>0</v>
      </c>
      <c r="DB27" s="20">
        <f t="shared" si="56"/>
        <v>0</v>
      </c>
      <c r="DF27" s="20">
        <f t="shared" si="57"/>
        <v>0</v>
      </c>
      <c r="DJ27" s="20">
        <f t="shared" si="22"/>
        <v>0</v>
      </c>
      <c r="DN27" s="20">
        <f t="shared" si="23"/>
        <v>0</v>
      </c>
      <c r="DQ27" s="74">
        <f t="shared" si="58"/>
        <v>0</v>
      </c>
      <c r="DR27" s="62">
        <f>'[16]Munka1'!C27</f>
        <v>0</v>
      </c>
      <c r="DS27" s="62">
        <f>'[16]Munka1'!E27</f>
        <v>0</v>
      </c>
      <c r="DT27" s="62">
        <f>'[16]Munka1'!D27</f>
        <v>0</v>
      </c>
      <c r="DU27" s="74">
        <f t="shared" si="59"/>
        <v>0</v>
      </c>
      <c r="DV27" s="62">
        <f>'[17]Munka1'!C27</f>
        <v>0</v>
      </c>
      <c r="DW27" s="62">
        <f>'[17]Munka1'!E27</f>
        <v>0</v>
      </c>
      <c r="DX27" s="62">
        <f>'[17]Munka1'!D27</f>
        <v>0</v>
      </c>
      <c r="DY27" s="74">
        <f t="shared" si="60"/>
        <v>0</v>
      </c>
      <c r="DZ27" s="62">
        <f>'[18]Munka1'!C27</f>
        <v>0</v>
      </c>
      <c r="EA27" s="62">
        <f>'[18]Munka1'!E27</f>
        <v>0</v>
      </c>
      <c r="EB27" s="62">
        <f>'[18]Munka1'!D27</f>
        <v>0</v>
      </c>
      <c r="EC27" s="74">
        <f t="shared" si="61"/>
        <v>0</v>
      </c>
      <c r="ED27" s="62">
        <f t="shared" si="34"/>
        <v>5319</v>
      </c>
      <c r="EF27" s="62">
        <f t="shared" si="35"/>
        <v>5176</v>
      </c>
      <c r="EG27" s="20">
        <f t="shared" si="36"/>
        <v>-2.6884752773077594</v>
      </c>
    </row>
    <row r="28" spans="1:142" s="2" customFormat="1" ht="16.5" customHeight="1">
      <c r="A28" s="45" t="s">
        <v>228</v>
      </c>
      <c r="B28" s="41">
        <v>24</v>
      </c>
      <c r="C28" s="12">
        <f>'[1]ezer ft'!C26</f>
        <v>0</v>
      </c>
      <c r="D28" s="12">
        <f>'[1]ezer ft'!E26</f>
        <v>0</v>
      </c>
      <c r="E28" s="12">
        <f>'[1]ezer ft'!D26</f>
        <v>0</v>
      </c>
      <c r="F28" s="20">
        <f t="shared" si="28"/>
        <v>0</v>
      </c>
      <c r="G28" s="12"/>
      <c r="H28" s="12"/>
      <c r="I28" s="12"/>
      <c r="J28" s="20">
        <f t="shared" si="29"/>
        <v>0</v>
      </c>
      <c r="K28" s="12">
        <f>'[2]Munka1'!C28</f>
        <v>0</v>
      </c>
      <c r="L28" s="12">
        <f>'[2]Munka1'!E28</f>
        <v>0</v>
      </c>
      <c r="M28" s="12">
        <f>'[2]Munka1'!D28</f>
        <v>0</v>
      </c>
      <c r="N28" s="20">
        <f t="shared" si="37"/>
        <v>0</v>
      </c>
      <c r="O28" s="12">
        <f>'[3]Munka1'!C28</f>
        <v>0</v>
      </c>
      <c r="P28" s="12">
        <f>'[3]Munka1'!E28</f>
        <v>0</v>
      </c>
      <c r="Q28" s="12">
        <f>'[3]Munka1'!D28</f>
        <v>0</v>
      </c>
      <c r="R28" s="20">
        <f t="shared" si="38"/>
        <v>0</v>
      </c>
      <c r="S28" s="12"/>
      <c r="T28" s="12"/>
      <c r="U28" s="12"/>
      <c r="V28" s="60">
        <f t="shared" si="39"/>
        <v>0</v>
      </c>
      <c r="W28" s="12">
        <f>'[4]Munka1'!C28</f>
        <v>0</v>
      </c>
      <c r="X28" s="12">
        <f>'[4]Munka1'!E28</f>
        <v>0</v>
      </c>
      <c r="Y28" s="12">
        <f>'[4]Munka1'!D28</f>
        <v>0</v>
      </c>
      <c r="Z28" s="20">
        <f t="shared" si="40"/>
        <v>0</v>
      </c>
      <c r="AA28" s="12"/>
      <c r="AB28" s="12"/>
      <c r="AC28" s="12"/>
      <c r="AD28" s="20">
        <f t="shared" si="30"/>
        <v>0</v>
      </c>
      <c r="AE28" s="12"/>
      <c r="AF28" s="12"/>
      <c r="AG28" s="60">
        <f t="shared" si="31"/>
        <v>0</v>
      </c>
      <c r="AH28" s="12"/>
      <c r="AI28" s="12"/>
      <c r="AJ28" s="60">
        <f t="shared" si="32"/>
        <v>0</v>
      </c>
      <c r="AK28" s="12"/>
      <c r="AL28" s="12"/>
      <c r="AM28" s="12"/>
      <c r="AN28" s="20">
        <f t="shared" si="33"/>
        <v>0</v>
      </c>
      <c r="AO28" s="12">
        <f>'[5]ezer Ft'!C26</f>
        <v>0</v>
      </c>
      <c r="AP28" s="12">
        <f>'[5]ezer Ft'!E26</f>
        <v>24</v>
      </c>
      <c r="AQ28" s="12">
        <f>'[5]ezer Ft'!D26</f>
        <v>0</v>
      </c>
      <c r="AR28" s="20">
        <f t="shared" si="41"/>
        <v>0</v>
      </c>
      <c r="AS28" s="12">
        <f>'[6]Munka1'!C28</f>
        <v>0</v>
      </c>
      <c r="AT28" s="12"/>
      <c r="AU28" s="12">
        <f>'[6]Munka1'!D28</f>
        <v>0</v>
      </c>
      <c r="AV28" s="20">
        <f t="shared" si="42"/>
        <v>0</v>
      </c>
      <c r="AW28" s="12">
        <f>'[7]Munka1'!C28</f>
        <v>0</v>
      </c>
      <c r="AX28" s="12"/>
      <c r="AY28" s="12">
        <f>'[7]Munka1'!D28</f>
        <v>0</v>
      </c>
      <c r="AZ28" s="20">
        <f t="shared" si="43"/>
        <v>0</v>
      </c>
      <c r="BA28" s="12"/>
      <c r="BB28" s="12"/>
      <c r="BC28" s="60">
        <f t="shared" si="44"/>
        <v>0</v>
      </c>
      <c r="BD28" s="12"/>
      <c r="BE28" s="12"/>
      <c r="BF28" s="60">
        <f t="shared" si="45"/>
        <v>0</v>
      </c>
      <c r="BG28" s="12">
        <f>'[8]Munka1'!C28</f>
        <v>0</v>
      </c>
      <c r="BH28" s="12">
        <f>'[8]Munka1'!E28</f>
        <v>12</v>
      </c>
      <c r="BI28" s="12">
        <f>'[8]Munka1'!D28</f>
        <v>0</v>
      </c>
      <c r="BJ28" s="20">
        <f t="shared" si="46"/>
        <v>0</v>
      </c>
      <c r="BK28" s="12">
        <f>'[9]Munka1'!C28</f>
        <v>0</v>
      </c>
      <c r="BL28" s="12">
        <f>'[9]Munka1'!E28</f>
        <v>32</v>
      </c>
      <c r="BM28" s="12">
        <f>'[9]Munka1'!D28</f>
        <v>0</v>
      </c>
      <c r="BN28" s="20">
        <f t="shared" si="47"/>
        <v>0</v>
      </c>
      <c r="BO28" s="12">
        <f>'[10]Munka1'!C28</f>
        <v>0</v>
      </c>
      <c r="BP28" s="12">
        <f>'[10]Munka1'!E28</f>
        <v>0</v>
      </c>
      <c r="BQ28" s="12">
        <f>'[10]Munka1'!D28</f>
        <v>0</v>
      </c>
      <c r="BR28" s="20">
        <f t="shared" si="48"/>
        <v>0</v>
      </c>
      <c r="BS28" s="12">
        <f>'[11]Munka1'!C28</f>
        <v>0</v>
      </c>
      <c r="BT28" s="12">
        <f>'[11]Munka1'!E28</f>
        <v>0</v>
      </c>
      <c r="BU28" s="12">
        <f>'[11]Munka1'!D28</f>
        <v>0</v>
      </c>
      <c r="BV28" s="20">
        <f t="shared" si="49"/>
        <v>0</v>
      </c>
      <c r="BW28" s="12">
        <f>'[12]Munka1'!C28</f>
        <v>0</v>
      </c>
      <c r="BX28" s="12">
        <f>'[12]Munka1'!E28</f>
        <v>0</v>
      </c>
      <c r="BY28" s="12">
        <f>'[12]Munka1'!D28</f>
        <v>0</v>
      </c>
      <c r="BZ28" s="20">
        <f t="shared" si="50"/>
        <v>0</v>
      </c>
      <c r="CA28" s="12">
        <f>'[13]Munka1'!C28</f>
        <v>0</v>
      </c>
      <c r="CB28" s="12">
        <f>'[13]Munka1'!E28</f>
        <v>0</v>
      </c>
      <c r="CC28" s="12">
        <f>'[13]Munka1'!D28</f>
        <v>0</v>
      </c>
      <c r="CD28" s="20">
        <f t="shared" si="51"/>
        <v>0</v>
      </c>
      <c r="CE28" s="12"/>
      <c r="CF28" s="12"/>
      <c r="CG28" s="12"/>
      <c r="CH28" s="20">
        <f t="shared" si="52"/>
        <v>0</v>
      </c>
      <c r="CI28" s="12"/>
      <c r="CJ28" s="12"/>
      <c r="CK28" s="12"/>
      <c r="CL28" s="20">
        <f t="shared" si="53"/>
        <v>0</v>
      </c>
      <c r="CM28" s="12">
        <f>'[14]Munka1'!C28</f>
        <v>0</v>
      </c>
      <c r="CN28" s="12">
        <f>'[14]Munka1'!E28</f>
        <v>0</v>
      </c>
      <c r="CO28" s="12">
        <f>'[14]Munka1'!D28</f>
        <v>0</v>
      </c>
      <c r="CP28" s="20">
        <f t="shared" si="54"/>
        <v>0</v>
      </c>
      <c r="CQ28" s="12">
        <f>'[15]Munka1'!C28</f>
        <v>0</v>
      </c>
      <c r="CR28" s="12">
        <f>'[15]Munka1'!E28</f>
        <v>0</v>
      </c>
      <c r="CS28" s="12">
        <f>'[15]Munka1'!D28</f>
        <v>0</v>
      </c>
      <c r="CT28" s="20">
        <f t="shared" si="55"/>
        <v>0</v>
      </c>
      <c r="CU28" s="12"/>
      <c r="CV28" s="12"/>
      <c r="CW28" s="12"/>
      <c r="CX28" s="20">
        <f t="shared" si="19"/>
        <v>0</v>
      </c>
      <c r="CY28" s="12"/>
      <c r="CZ28" s="12"/>
      <c r="DA28" s="12"/>
      <c r="DB28" s="20">
        <f t="shared" si="56"/>
        <v>0</v>
      </c>
      <c r="DC28" s="12"/>
      <c r="DD28" s="12"/>
      <c r="DE28" s="12"/>
      <c r="DF28" s="20">
        <f t="shared" si="57"/>
        <v>0</v>
      </c>
      <c r="DG28" s="12"/>
      <c r="DH28" s="12"/>
      <c r="DI28" s="12"/>
      <c r="DJ28" s="20">
        <f t="shared" si="22"/>
        <v>0</v>
      </c>
      <c r="DK28" s="12"/>
      <c r="DL28" s="12"/>
      <c r="DM28" s="12"/>
      <c r="DN28" s="20">
        <f t="shared" si="23"/>
        <v>0</v>
      </c>
      <c r="DO28" s="12"/>
      <c r="DP28" s="12"/>
      <c r="DQ28" s="74">
        <f t="shared" si="58"/>
        <v>0</v>
      </c>
      <c r="DR28" s="12">
        <f>'[16]Munka1'!C28</f>
        <v>0</v>
      </c>
      <c r="DS28" s="12">
        <f>'[16]Munka1'!E28</f>
        <v>0</v>
      </c>
      <c r="DT28" s="12">
        <f>'[16]Munka1'!D28</f>
        <v>0</v>
      </c>
      <c r="DU28" s="74">
        <f t="shared" si="59"/>
        <v>0</v>
      </c>
      <c r="DV28" s="12">
        <f>'[17]Munka1'!C28</f>
        <v>0</v>
      </c>
      <c r="DW28" s="12">
        <f>'[17]Munka1'!E28</f>
        <v>0</v>
      </c>
      <c r="DX28" s="12">
        <f>'[17]Munka1'!D28</f>
        <v>0</v>
      </c>
      <c r="DY28" s="74">
        <f t="shared" si="60"/>
        <v>0</v>
      </c>
      <c r="DZ28" s="12">
        <f>'[18]Munka1'!C28</f>
        <v>0</v>
      </c>
      <c r="EA28" s="12">
        <f>'[18]Munka1'!E28</f>
        <v>0</v>
      </c>
      <c r="EB28" s="12">
        <f>'[18]Munka1'!D28</f>
        <v>0</v>
      </c>
      <c r="EC28" s="74">
        <f t="shared" si="61"/>
        <v>0</v>
      </c>
      <c r="ED28" s="62">
        <f t="shared" si="34"/>
        <v>0</v>
      </c>
      <c r="EE28" s="62"/>
      <c r="EF28" s="62">
        <f t="shared" si="35"/>
        <v>0</v>
      </c>
      <c r="EG28" s="20">
        <f t="shared" si="36"/>
        <v>0</v>
      </c>
      <c r="EK28" s="12"/>
      <c r="EL28" s="12"/>
    </row>
    <row r="29" spans="1:137" s="62" customFormat="1" ht="16.5" customHeight="1">
      <c r="A29" s="46" t="s">
        <v>207</v>
      </c>
      <c r="B29" s="61">
        <v>25</v>
      </c>
      <c r="C29" s="62">
        <f>'[1]ezer ft'!C27</f>
        <v>0</v>
      </c>
      <c r="D29" s="62">
        <f>'[1]ezer ft'!E27</f>
        <v>0</v>
      </c>
      <c r="E29" s="62">
        <f>'[1]ezer ft'!D27</f>
        <v>0</v>
      </c>
      <c r="F29" s="20">
        <f t="shared" si="28"/>
        <v>0</v>
      </c>
      <c r="J29" s="20">
        <f t="shared" si="29"/>
        <v>0</v>
      </c>
      <c r="K29" s="62">
        <f>'[2]Munka1'!C29</f>
        <v>0</v>
      </c>
      <c r="L29" s="62">
        <f>'[2]Munka1'!E29</f>
        <v>0</v>
      </c>
      <c r="M29" s="62">
        <f>'[2]Munka1'!D29</f>
        <v>0</v>
      </c>
      <c r="N29" s="20">
        <f t="shared" si="37"/>
        <v>0</v>
      </c>
      <c r="O29" s="62">
        <f>'[3]Munka1'!C29</f>
        <v>0</v>
      </c>
      <c r="P29" s="62">
        <f>'[3]Munka1'!E29</f>
        <v>0</v>
      </c>
      <c r="Q29" s="62">
        <f>'[3]Munka1'!D29</f>
        <v>0</v>
      </c>
      <c r="R29" s="20">
        <f t="shared" si="38"/>
        <v>0</v>
      </c>
      <c r="V29" s="20">
        <f t="shared" si="39"/>
        <v>0</v>
      </c>
      <c r="W29" s="62">
        <f>'[4]Munka1'!C29</f>
        <v>674</v>
      </c>
      <c r="X29" s="12">
        <f>'[4]Munka1'!E29</f>
        <v>4199</v>
      </c>
      <c r="Y29" s="62">
        <f>'[4]Munka1'!D29</f>
        <v>2218</v>
      </c>
      <c r="Z29" s="20">
        <f t="shared" si="40"/>
        <v>229.080118694362</v>
      </c>
      <c r="AD29" s="20">
        <f t="shared" si="30"/>
        <v>0</v>
      </c>
      <c r="AG29" s="20">
        <f t="shared" si="31"/>
        <v>0</v>
      </c>
      <c r="AJ29" s="20">
        <f t="shared" si="32"/>
        <v>0</v>
      </c>
      <c r="AN29" s="20">
        <f t="shared" si="33"/>
        <v>0</v>
      </c>
      <c r="AO29" s="62">
        <f>'[5]ezer Ft'!C27</f>
        <v>0</v>
      </c>
      <c r="AP29" s="62">
        <f>'[5]ezer Ft'!E27</f>
        <v>24</v>
      </c>
      <c r="AQ29" s="62">
        <f>'[5]ezer Ft'!D27</f>
        <v>405</v>
      </c>
      <c r="AR29" s="20">
        <f t="shared" si="41"/>
        <v>0</v>
      </c>
      <c r="AS29" s="62">
        <f>'[6]Munka1'!C29</f>
        <v>0</v>
      </c>
      <c r="AU29" s="62">
        <f>'[6]Munka1'!D29</f>
        <v>0</v>
      </c>
      <c r="AV29" s="20">
        <f t="shared" si="42"/>
        <v>0</v>
      </c>
      <c r="AW29" s="62">
        <f>'[7]Munka1'!C29</f>
        <v>0</v>
      </c>
      <c r="AY29" s="62">
        <f>'[7]Munka1'!D29</f>
        <v>0</v>
      </c>
      <c r="AZ29" s="20">
        <f t="shared" si="43"/>
        <v>0</v>
      </c>
      <c r="BC29" s="20">
        <f t="shared" si="44"/>
        <v>0</v>
      </c>
      <c r="BF29" s="20">
        <f t="shared" si="45"/>
        <v>0</v>
      </c>
      <c r="BG29" s="62">
        <f>'[8]Munka1'!C29</f>
        <v>730</v>
      </c>
      <c r="BH29" s="62">
        <f>'[8]Munka1'!E29</f>
        <v>1757</v>
      </c>
      <c r="BI29" s="62">
        <f>'[8]Munka1'!D29</f>
        <v>170</v>
      </c>
      <c r="BJ29" s="20">
        <f t="shared" si="46"/>
        <v>-76.7123287671233</v>
      </c>
      <c r="BK29" s="62">
        <f>'[9]Munka1'!C29</f>
        <v>3134</v>
      </c>
      <c r="BL29" s="62">
        <f>'[9]Munka1'!E29</f>
        <v>3654</v>
      </c>
      <c r="BM29" s="62">
        <f>'[9]Munka1'!D29</f>
        <v>2383</v>
      </c>
      <c r="BN29" s="20">
        <f t="shared" si="47"/>
        <v>-23.962986598596046</v>
      </c>
      <c r="BO29" s="62">
        <f>'[10]Munka1'!C29</f>
        <v>0</v>
      </c>
      <c r="BP29" s="62">
        <f>'[10]Munka1'!E29</f>
        <v>0</v>
      </c>
      <c r="BQ29" s="62">
        <f>'[10]Munka1'!D29</f>
        <v>0</v>
      </c>
      <c r="BR29" s="20">
        <f t="shared" si="48"/>
        <v>0</v>
      </c>
      <c r="BS29" s="62">
        <f>'[11]Munka1'!C29</f>
        <v>660</v>
      </c>
      <c r="BT29" s="62">
        <f>'[11]Munka1'!E29</f>
        <v>845</v>
      </c>
      <c r="BU29" s="62">
        <f>'[11]Munka1'!D29</f>
        <v>0</v>
      </c>
      <c r="BV29" s="20">
        <f t="shared" si="49"/>
        <v>-100</v>
      </c>
      <c r="BW29" s="62">
        <f>'[12]Munka1'!C29</f>
        <v>0</v>
      </c>
      <c r="BX29" s="62">
        <f>'[12]Munka1'!E29</f>
        <v>70</v>
      </c>
      <c r="BY29" s="62">
        <f>'[12]Munka1'!D29</f>
        <v>0</v>
      </c>
      <c r="BZ29" s="20">
        <f t="shared" si="50"/>
        <v>0</v>
      </c>
      <c r="CA29" s="62">
        <f>'[13]Munka1'!C29</f>
        <v>121</v>
      </c>
      <c r="CB29" s="62">
        <f>'[13]Munka1'!E29</f>
        <v>0</v>
      </c>
      <c r="CC29" s="62">
        <f>'[13]Munka1'!D29</f>
        <v>0</v>
      </c>
      <c r="CD29" s="20">
        <f t="shared" si="51"/>
        <v>-100</v>
      </c>
      <c r="CH29" s="20">
        <f t="shared" si="52"/>
        <v>0</v>
      </c>
      <c r="CL29" s="20">
        <f t="shared" si="53"/>
        <v>0</v>
      </c>
      <c r="CM29" s="62">
        <f>'[14]Munka1'!C29</f>
        <v>0</v>
      </c>
      <c r="CN29" s="62">
        <f>'[14]Munka1'!E29</f>
        <v>0</v>
      </c>
      <c r="CO29" s="62">
        <f>'[14]Munka1'!D29</f>
        <v>0</v>
      </c>
      <c r="CP29" s="20">
        <f t="shared" si="54"/>
        <v>0</v>
      </c>
      <c r="CQ29" s="62">
        <f>'[15]Munka1'!C29</f>
        <v>0</v>
      </c>
      <c r="CR29" s="62">
        <f>'[15]Munka1'!E29</f>
        <v>21</v>
      </c>
      <c r="CS29" s="62">
        <f>'[15]Munka1'!D29</f>
        <v>0</v>
      </c>
      <c r="CT29" s="20">
        <f t="shared" si="55"/>
        <v>0</v>
      </c>
      <c r="CX29" s="20">
        <f t="shared" si="19"/>
        <v>0</v>
      </c>
      <c r="DB29" s="20">
        <f t="shared" si="56"/>
        <v>0</v>
      </c>
      <c r="DF29" s="20">
        <f t="shared" si="57"/>
        <v>0</v>
      </c>
      <c r="DJ29" s="20">
        <f t="shared" si="22"/>
        <v>0</v>
      </c>
      <c r="DN29" s="20">
        <f t="shared" si="23"/>
        <v>0</v>
      </c>
      <c r="DQ29" s="74">
        <f t="shared" si="58"/>
        <v>0</v>
      </c>
      <c r="DR29" s="62">
        <f>'[16]Munka1'!C29</f>
        <v>0</v>
      </c>
      <c r="DS29" s="62">
        <f>'[16]Munka1'!E29</f>
        <v>0</v>
      </c>
      <c r="DT29" s="62">
        <f>'[16]Munka1'!D29</f>
        <v>0</v>
      </c>
      <c r="DU29" s="74">
        <f t="shared" si="59"/>
        <v>0</v>
      </c>
      <c r="DV29" s="62">
        <f>'[17]Munka1'!C29</f>
        <v>0</v>
      </c>
      <c r="DW29" s="62">
        <f>'[17]Munka1'!E29</f>
        <v>0</v>
      </c>
      <c r="DX29" s="62">
        <f>'[17]Munka1'!D29</f>
        <v>0</v>
      </c>
      <c r="DY29" s="74">
        <f t="shared" si="60"/>
        <v>0</v>
      </c>
      <c r="DZ29" s="62">
        <f>'[18]Munka1'!C29</f>
        <v>0</v>
      </c>
      <c r="EA29" s="62">
        <f>'[18]Munka1'!E29</f>
        <v>0</v>
      </c>
      <c r="EB29" s="62">
        <f>'[18]Munka1'!D29</f>
        <v>0</v>
      </c>
      <c r="EC29" s="74">
        <f t="shared" si="61"/>
        <v>0</v>
      </c>
      <c r="ED29" s="62">
        <f t="shared" si="34"/>
        <v>5319</v>
      </c>
      <c r="EF29" s="62">
        <f t="shared" si="35"/>
        <v>5176</v>
      </c>
      <c r="EG29" s="20">
        <f t="shared" si="36"/>
        <v>-2.6884752773077594</v>
      </c>
    </row>
    <row r="30" spans="1:142" s="2" customFormat="1" ht="16.5" customHeight="1">
      <c r="A30" s="45" t="s">
        <v>48</v>
      </c>
      <c r="B30" s="41">
        <v>26</v>
      </c>
      <c r="C30" s="12">
        <f>'[1]ezer ft'!C28</f>
        <v>0</v>
      </c>
      <c r="D30" s="12">
        <f>'[1]ezer ft'!E28</f>
        <v>0</v>
      </c>
      <c r="E30" s="12">
        <f>'[1]ezer ft'!D28</f>
        <v>0</v>
      </c>
      <c r="F30" s="20">
        <f t="shared" si="28"/>
        <v>0</v>
      </c>
      <c r="G30" s="12"/>
      <c r="H30" s="12"/>
      <c r="I30" s="12"/>
      <c r="J30" s="20">
        <f t="shared" si="29"/>
        <v>0</v>
      </c>
      <c r="K30" s="12">
        <f>'[2]Munka1'!C30</f>
        <v>0</v>
      </c>
      <c r="L30" s="12">
        <f>'[2]Munka1'!E30</f>
        <v>0</v>
      </c>
      <c r="M30" s="12">
        <f>'[2]Munka1'!D30</f>
        <v>0</v>
      </c>
      <c r="N30" s="20">
        <f t="shared" si="37"/>
        <v>0</v>
      </c>
      <c r="O30" s="12">
        <f>'[3]Munka1'!C30</f>
        <v>0</v>
      </c>
      <c r="P30" s="12">
        <f>'[3]Munka1'!E30</f>
        <v>0</v>
      </c>
      <c r="Q30" s="12">
        <f>'[3]Munka1'!D30</f>
        <v>0</v>
      </c>
      <c r="R30" s="20">
        <f t="shared" si="38"/>
        <v>0</v>
      </c>
      <c r="S30" s="12"/>
      <c r="T30" s="12"/>
      <c r="U30" s="12"/>
      <c r="V30" s="60">
        <f t="shared" si="39"/>
        <v>0</v>
      </c>
      <c r="W30" s="12">
        <f>'[4]Munka1'!C30</f>
        <v>1252</v>
      </c>
      <c r="X30" s="12">
        <f>'[4]Munka1'!E30</f>
        <v>1334</v>
      </c>
      <c r="Y30" s="12">
        <f>'[4]Munka1'!D30</f>
        <v>1178</v>
      </c>
      <c r="Z30" s="20">
        <f t="shared" si="40"/>
        <v>-5.910543130990419</v>
      </c>
      <c r="AA30" s="12"/>
      <c r="AB30" s="12"/>
      <c r="AC30" s="12"/>
      <c r="AD30" s="20">
        <f t="shared" si="30"/>
        <v>0</v>
      </c>
      <c r="AE30" s="12"/>
      <c r="AF30" s="12"/>
      <c r="AG30" s="60">
        <f t="shared" si="31"/>
        <v>0</v>
      </c>
      <c r="AH30" s="12"/>
      <c r="AI30" s="12"/>
      <c r="AJ30" s="60">
        <f t="shared" si="32"/>
        <v>0</v>
      </c>
      <c r="AK30" s="12"/>
      <c r="AL30" s="12"/>
      <c r="AM30" s="12"/>
      <c r="AN30" s="20">
        <f t="shared" si="33"/>
        <v>0</v>
      </c>
      <c r="AO30" s="12">
        <f>'[5]ezer Ft'!C28</f>
        <v>0</v>
      </c>
      <c r="AP30" s="12">
        <f>'[5]ezer Ft'!E28</f>
        <v>0</v>
      </c>
      <c r="AQ30" s="12">
        <f>'[5]ezer Ft'!D28</f>
        <v>0</v>
      </c>
      <c r="AR30" s="20">
        <f t="shared" si="41"/>
        <v>0</v>
      </c>
      <c r="AS30" s="12">
        <f>'[6]Munka1'!C30</f>
        <v>0</v>
      </c>
      <c r="AT30" s="12"/>
      <c r="AU30" s="12">
        <f>'[6]Munka1'!D30</f>
        <v>0</v>
      </c>
      <c r="AV30" s="20">
        <f t="shared" si="42"/>
        <v>0</v>
      </c>
      <c r="AW30" s="12">
        <f>'[7]Munka1'!C30</f>
        <v>0</v>
      </c>
      <c r="AX30" s="12"/>
      <c r="AY30" s="12">
        <f>'[7]Munka1'!D30</f>
        <v>0</v>
      </c>
      <c r="AZ30" s="20">
        <f t="shared" si="43"/>
        <v>0</v>
      </c>
      <c r="BA30" s="12"/>
      <c r="BB30" s="12"/>
      <c r="BC30" s="60">
        <f t="shared" si="44"/>
        <v>0</v>
      </c>
      <c r="BD30" s="12"/>
      <c r="BE30" s="12"/>
      <c r="BF30" s="60">
        <f t="shared" si="45"/>
        <v>0</v>
      </c>
      <c r="BG30" s="12">
        <f>'[8]Munka1'!C30</f>
        <v>0</v>
      </c>
      <c r="BH30" s="12">
        <f>'[8]Munka1'!E30</f>
        <v>0</v>
      </c>
      <c r="BI30" s="12">
        <f>'[8]Munka1'!D30</f>
        <v>0</v>
      </c>
      <c r="BJ30" s="20">
        <f t="shared" si="46"/>
        <v>0</v>
      </c>
      <c r="BK30" s="12">
        <f>'[9]Munka1'!C30</f>
        <v>0</v>
      </c>
      <c r="BL30" s="12">
        <f>'[9]Munka1'!E30</f>
        <v>0</v>
      </c>
      <c r="BM30" s="12">
        <f>'[9]Munka1'!D30</f>
        <v>0</v>
      </c>
      <c r="BN30" s="20">
        <f t="shared" si="47"/>
        <v>0</v>
      </c>
      <c r="BO30" s="12">
        <f>'[10]Munka1'!C30</f>
        <v>0</v>
      </c>
      <c r="BP30" s="12">
        <f>'[10]Munka1'!E30</f>
        <v>0</v>
      </c>
      <c r="BQ30" s="12">
        <f>'[10]Munka1'!D30</f>
        <v>0</v>
      </c>
      <c r="BR30" s="20">
        <f t="shared" si="48"/>
        <v>0</v>
      </c>
      <c r="BS30" s="12">
        <f>'[11]Munka1'!C30</f>
        <v>0</v>
      </c>
      <c r="BT30" s="12">
        <f>'[11]Munka1'!E30</f>
        <v>0</v>
      </c>
      <c r="BU30" s="12">
        <f>'[11]Munka1'!D30</f>
        <v>0</v>
      </c>
      <c r="BV30" s="20">
        <f t="shared" si="49"/>
        <v>0</v>
      </c>
      <c r="BW30" s="12">
        <f>'[12]Munka1'!C30</f>
        <v>0</v>
      </c>
      <c r="BX30" s="12">
        <f>'[12]Munka1'!E30</f>
        <v>0</v>
      </c>
      <c r="BY30" s="12">
        <f>'[12]Munka1'!D30</f>
        <v>0</v>
      </c>
      <c r="BZ30" s="20">
        <f t="shared" si="50"/>
        <v>0</v>
      </c>
      <c r="CA30" s="12">
        <f>'[13]Munka1'!C30</f>
        <v>0</v>
      </c>
      <c r="CB30" s="12">
        <f>'[13]Munka1'!E30</f>
        <v>0</v>
      </c>
      <c r="CC30" s="12">
        <f>'[13]Munka1'!D30</f>
        <v>0</v>
      </c>
      <c r="CD30" s="20">
        <f t="shared" si="51"/>
        <v>0</v>
      </c>
      <c r="CE30" s="12"/>
      <c r="CF30" s="12"/>
      <c r="CG30" s="12"/>
      <c r="CH30" s="20">
        <f t="shared" si="52"/>
        <v>0</v>
      </c>
      <c r="CI30" s="12"/>
      <c r="CJ30" s="12"/>
      <c r="CK30" s="12"/>
      <c r="CL30" s="20">
        <f t="shared" si="53"/>
        <v>0</v>
      </c>
      <c r="CM30" s="12">
        <f>'[14]Munka1'!C30</f>
        <v>0</v>
      </c>
      <c r="CN30" s="12">
        <f>'[14]Munka1'!E30</f>
        <v>0</v>
      </c>
      <c r="CO30" s="12">
        <f>'[14]Munka1'!D30</f>
        <v>0</v>
      </c>
      <c r="CP30" s="20">
        <f t="shared" si="54"/>
        <v>0</v>
      </c>
      <c r="CQ30" s="12">
        <f>'[15]Munka1'!C30</f>
        <v>0</v>
      </c>
      <c r="CR30" s="12">
        <f>'[15]Munka1'!E30</f>
        <v>0</v>
      </c>
      <c r="CS30" s="12">
        <f>'[15]Munka1'!D30</f>
        <v>0</v>
      </c>
      <c r="CT30" s="20">
        <f t="shared" si="55"/>
        <v>0</v>
      </c>
      <c r="CU30" s="12"/>
      <c r="CV30" s="12"/>
      <c r="CW30" s="12"/>
      <c r="CX30" s="20">
        <f t="shared" si="19"/>
        <v>0</v>
      </c>
      <c r="CY30" s="12"/>
      <c r="CZ30" s="12"/>
      <c r="DA30" s="12"/>
      <c r="DB30" s="20">
        <f t="shared" si="56"/>
        <v>0</v>
      </c>
      <c r="DC30" s="12"/>
      <c r="DD30" s="12"/>
      <c r="DE30" s="12"/>
      <c r="DF30" s="20">
        <f t="shared" si="57"/>
        <v>0</v>
      </c>
      <c r="DG30" s="12"/>
      <c r="DH30" s="12"/>
      <c r="DI30" s="12"/>
      <c r="DJ30" s="20">
        <f t="shared" si="22"/>
        <v>0</v>
      </c>
      <c r="DK30" s="12"/>
      <c r="DL30" s="12"/>
      <c r="DM30" s="12"/>
      <c r="DN30" s="20">
        <f t="shared" si="23"/>
        <v>0</v>
      </c>
      <c r="DO30" s="12"/>
      <c r="DP30" s="12"/>
      <c r="DQ30" s="74">
        <f t="shared" si="58"/>
        <v>0</v>
      </c>
      <c r="DR30" s="12">
        <f>'[16]Munka1'!C30</f>
        <v>0</v>
      </c>
      <c r="DS30" s="12">
        <f>'[16]Munka1'!E30</f>
        <v>0</v>
      </c>
      <c r="DT30" s="12">
        <f>'[16]Munka1'!D30</f>
        <v>0</v>
      </c>
      <c r="DU30" s="74">
        <f t="shared" si="59"/>
        <v>0</v>
      </c>
      <c r="DV30" s="12">
        <f>'[17]Munka1'!C30</f>
        <v>0</v>
      </c>
      <c r="DW30" s="12">
        <f>'[17]Munka1'!E30</f>
        <v>0</v>
      </c>
      <c r="DX30" s="12">
        <f>'[17]Munka1'!D30</f>
        <v>0</v>
      </c>
      <c r="DY30" s="74">
        <f t="shared" si="60"/>
        <v>0</v>
      </c>
      <c r="DZ30" s="12">
        <f>'[18]Munka1'!C30</f>
        <v>0</v>
      </c>
      <c r="EA30" s="12">
        <f>'[18]Munka1'!E30</f>
        <v>0</v>
      </c>
      <c r="EB30" s="12">
        <f>'[18]Munka1'!D30</f>
        <v>0</v>
      </c>
      <c r="EC30" s="74">
        <f t="shared" si="61"/>
        <v>0</v>
      </c>
      <c r="ED30" s="62">
        <f t="shared" si="34"/>
        <v>1252</v>
      </c>
      <c r="EE30" s="62"/>
      <c r="EF30" s="62">
        <f t="shared" si="35"/>
        <v>1178</v>
      </c>
      <c r="EG30" s="20">
        <f t="shared" si="36"/>
        <v>-5.910543130990419</v>
      </c>
      <c r="EK30" s="12"/>
      <c r="EL30" s="12"/>
    </row>
    <row r="31" spans="1:142" s="2" customFormat="1" ht="16.5" customHeight="1">
      <c r="A31" s="45" t="s">
        <v>10</v>
      </c>
      <c r="B31" s="41">
        <v>27</v>
      </c>
      <c r="C31" s="12">
        <f>'[1]ezer ft'!C29</f>
        <v>0</v>
      </c>
      <c r="D31" s="12">
        <f>'[1]ezer ft'!E29</f>
        <v>0</v>
      </c>
      <c r="E31" s="12">
        <f>'[1]ezer ft'!D29</f>
        <v>0</v>
      </c>
      <c r="F31" s="20">
        <f t="shared" si="28"/>
        <v>0</v>
      </c>
      <c r="G31" s="12"/>
      <c r="H31" s="12"/>
      <c r="I31" s="12"/>
      <c r="J31" s="20">
        <f t="shared" si="29"/>
        <v>0</v>
      </c>
      <c r="K31" s="12">
        <f>'[2]Munka1'!C31</f>
        <v>0</v>
      </c>
      <c r="L31" s="12">
        <f>'[2]Munka1'!E31</f>
        <v>0</v>
      </c>
      <c r="M31" s="12">
        <f>'[2]Munka1'!D31</f>
        <v>0</v>
      </c>
      <c r="N31" s="20">
        <f t="shared" si="37"/>
        <v>0</v>
      </c>
      <c r="O31" s="12">
        <f>'[3]Munka1'!C31</f>
        <v>0</v>
      </c>
      <c r="P31" s="12">
        <f>'[3]Munka1'!E31</f>
        <v>0</v>
      </c>
      <c r="Q31" s="12">
        <f>'[3]Munka1'!D31</f>
        <v>0</v>
      </c>
      <c r="R31" s="20">
        <f t="shared" si="38"/>
        <v>0</v>
      </c>
      <c r="S31" s="12"/>
      <c r="T31" s="12"/>
      <c r="U31" s="12"/>
      <c r="V31" s="60">
        <f t="shared" si="39"/>
        <v>0</v>
      </c>
      <c r="W31" s="12">
        <f>'[4]Munka1'!C31</f>
        <v>540</v>
      </c>
      <c r="X31" s="12">
        <f>'[4]Munka1'!E31</f>
        <v>920</v>
      </c>
      <c r="Y31" s="12">
        <f>'[4]Munka1'!D31</f>
        <v>0</v>
      </c>
      <c r="Z31" s="20">
        <f t="shared" si="40"/>
        <v>-100</v>
      </c>
      <c r="AA31" s="12"/>
      <c r="AB31" s="12"/>
      <c r="AC31" s="12"/>
      <c r="AD31" s="20">
        <f t="shared" si="30"/>
        <v>0</v>
      </c>
      <c r="AE31" s="12"/>
      <c r="AF31" s="12"/>
      <c r="AG31" s="60">
        <f t="shared" si="31"/>
        <v>0</v>
      </c>
      <c r="AH31" s="12"/>
      <c r="AI31" s="12"/>
      <c r="AJ31" s="60">
        <f t="shared" si="32"/>
        <v>0</v>
      </c>
      <c r="AK31" s="12"/>
      <c r="AL31" s="12"/>
      <c r="AM31" s="12"/>
      <c r="AN31" s="20">
        <f t="shared" si="33"/>
        <v>0</v>
      </c>
      <c r="AO31" s="12">
        <f>'[5]ezer Ft'!C29</f>
        <v>0</v>
      </c>
      <c r="AP31" s="12">
        <f>'[5]ezer Ft'!E29</f>
        <v>40</v>
      </c>
      <c r="AQ31" s="12">
        <f>'[5]ezer Ft'!D29</f>
        <v>0</v>
      </c>
      <c r="AR31" s="20">
        <f t="shared" si="41"/>
        <v>0</v>
      </c>
      <c r="AS31" s="12">
        <f>'[6]Munka1'!C31</f>
        <v>0</v>
      </c>
      <c r="AT31" s="12"/>
      <c r="AU31" s="12">
        <f>'[6]Munka1'!D31</f>
        <v>0</v>
      </c>
      <c r="AV31" s="20">
        <f t="shared" si="42"/>
        <v>0</v>
      </c>
      <c r="AW31" s="12">
        <f>'[7]Munka1'!C31</f>
        <v>0</v>
      </c>
      <c r="AX31" s="12"/>
      <c r="AY31" s="12">
        <f>'[7]Munka1'!D31</f>
        <v>0</v>
      </c>
      <c r="AZ31" s="20">
        <f t="shared" si="43"/>
        <v>0</v>
      </c>
      <c r="BA31" s="12"/>
      <c r="BB31" s="12"/>
      <c r="BC31" s="60">
        <f t="shared" si="44"/>
        <v>0</v>
      </c>
      <c r="BD31" s="12"/>
      <c r="BE31" s="12"/>
      <c r="BF31" s="60">
        <f t="shared" si="45"/>
        <v>0</v>
      </c>
      <c r="BG31" s="12">
        <f>'[8]Munka1'!C31</f>
        <v>0</v>
      </c>
      <c r="BH31" s="12">
        <f>'[8]Munka1'!E31</f>
        <v>387</v>
      </c>
      <c r="BI31" s="12">
        <f>'[8]Munka1'!D31</f>
        <v>0</v>
      </c>
      <c r="BJ31" s="20">
        <f t="shared" si="46"/>
        <v>0</v>
      </c>
      <c r="BK31" s="12">
        <f>'[9]Munka1'!C31</f>
        <v>0</v>
      </c>
      <c r="BL31" s="12">
        <f>'[9]Munka1'!E31</f>
        <v>1333</v>
      </c>
      <c r="BM31" s="12">
        <f>'[9]Munka1'!D31</f>
        <v>0</v>
      </c>
      <c r="BN31" s="20">
        <f t="shared" si="47"/>
        <v>0</v>
      </c>
      <c r="BO31" s="12">
        <f>'[10]Munka1'!C31</f>
        <v>0</v>
      </c>
      <c r="BP31" s="12">
        <f>'[10]Munka1'!E31</f>
        <v>60</v>
      </c>
      <c r="BQ31" s="12">
        <f>'[10]Munka1'!D31</f>
        <v>0</v>
      </c>
      <c r="BR31" s="20">
        <f t="shared" si="48"/>
        <v>0</v>
      </c>
      <c r="BS31" s="12">
        <f>'[11]Munka1'!C31</f>
        <v>0</v>
      </c>
      <c r="BT31" s="12">
        <f>'[11]Munka1'!E31</f>
        <v>94</v>
      </c>
      <c r="BU31" s="12">
        <f>'[11]Munka1'!D31</f>
        <v>0</v>
      </c>
      <c r="BV31" s="20">
        <f t="shared" si="49"/>
        <v>0</v>
      </c>
      <c r="BW31" s="12">
        <f>'[12]Munka1'!C31</f>
        <v>0</v>
      </c>
      <c r="BX31" s="12">
        <f>'[12]Munka1'!E31</f>
        <v>106</v>
      </c>
      <c r="BY31" s="12">
        <f>'[12]Munka1'!D31</f>
        <v>0</v>
      </c>
      <c r="BZ31" s="20">
        <f t="shared" si="50"/>
        <v>0</v>
      </c>
      <c r="CA31" s="12">
        <f>'[13]Munka1'!C31</f>
        <v>0</v>
      </c>
      <c r="CB31" s="12">
        <f>'[13]Munka1'!E31</f>
        <v>124</v>
      </c>
      <c r="CC31" s="12">
        <f>'[13]Munka1'!D31</f>
        <v>0</v>
      </c>
      <c r="CD31" s="20">
        <f t="shared" si="51"/>
        <v>0</v>
      </c>
      <c r="CE31" s="12"/>
      <c r="CF31" s="12"/>
      <c r="CG31" s="12"/>
      <c r="CH31" s="20">
        <f t="shared" si="52"/>
        <v>0</v>
      </c>
      <c r="CI31" s="12"/>
      <c r="CJ31" s="12"/>
      <c r="CK31" s="12"/>
      <c r="CL31" s="20">
        <f t="shared" si="53"/>
        <v>0</v>
      </c>
      <c r="CM31" s="12">
        <f>'[14]Munka1'!C31</f>
        <v>0</v>
      </c>
      <c r="CN31" s="12">
        <f>'[14]Munka1'!E31</f>
        <v>0</v>
      </c>
      <c r="CO31" s="12">
        <f>'[14]Munka1'!D31</f>
        <v>0</v>
      </c>
      <c r="CP31" s="20">
        <f t="shared" si="54"/>
        <v>0</v>
      </c>
      <c r="CQ31" s="12">
        <f>'[15]Munka1'!C31</f>
        <v>0</v>
      </c>
      <c r="CR31" s="12">
        <f>'[15]Munka1'!E31</f>
        <v>14</v>
      </c>
      <c r="CS31" s="12">
        <f>'[15]Munka1'!D31</f>
        <v>0</v>
      </c>
      <c r="CT31" s="20">
        <f t="shared" si="55"/>
        <v>0</v>
      </c>
      <c r="CU31" s="12"/>
      <c r="CV31" s="12"/>
      <c r="CW31" s="12"/>
      <c r="CX31" s="20">
        <f t="shared" si="19"/>
        <v>0</v>
      </c>
      <c r="CY31" s="12"/>
      <c r="CZ31" s="12"/>
      <c r="DA31" s="12"/>
      <c r="DB31" s="20">
        <f t="shared" si="56"/>
        <v>0</v>
      </c>
      <c r="DC31" s="12"/>
      <c r="DD31" s="12"/>
      <c r="DE31" s="12"/>
      <c r="DF31" s="20">
        <f t="shared" si="57"/>
        <v>0</v>
      </c>
      <c r="DG31" s="12"/>
      <c r="DH31" s="12"/>
      <c r="DI31" s="12"/>
      <c r="DJ31" s="20">
        <f t="shared" si="22"/>
        <v>0</v>
      </c>
      <c r="DK31" s="12"/>
      <c r="DL31" s="12"/>
      <c r="DM31" s="12"/>
      <c r="DN31" s="20">
        <f t="shared" si="23"/>
        <v>0</v>
      </c>
      <c r="DO31" s="12"/>
      <c r="DP31" s="12"/>
      <c r="DQ31" s="74">
        <f t="shared" si="58"/>
        <v>0</v>
      </c>
      <c r="DR31" s="12">
        <f>'[16]Munka1'!C31</f>
        <v>0</v>
      </c>
      <c r="DS31" s="12">
        <f>'[16]Munka1'!E31</f>
        <v>0</v>
      </c>
      <c r="DT31" s="12">
        <f>'[16]Munka1'!D31</f>
        <v>0</v>
      </c>
      <c r="DU31" s="74">
        <f t="shared" si="59"/>
        <v>0</v>
      </c>
      <c r="DV31" s="12">
        <f>'[17]Munka1'!C31</f>
        <v>0</v>
      </c>
      <c r="DW31" s="12">
        <f>'[17]Munka1'!E31</f>
        <v>0</v>
      </c>
      <c r="DX31" s="12">
        <f>'[17]Munka1'!D31</f>
        <v>0</v>
      </c>
      <c r="DY31" s="74">
        <f t="shared" si="60"/>
        <v>0</v>
      </c>
      <c r="DZ31" s="12">
        <f>'[18]Munka1'!C31</f>
        <v>0</v>
      </c>
      <c r="EA31" s="12">
        <f>'[18]Munka1'!E31</f>
        <v>0</v>
      </c>
      <c r="EB31" s="12">
        <f>'[18]Munka1'!D31</f>
        <v>0</v>
      </c>
      <c r="EC31" s="74">
        <f t="shared" si="61"/>
        <v>0</v>
      </c>
      <c r="ED31" s="62">
        <f t="shared" si="34"/>
        <v>540</v>
      </c>
      <c r="EE31" s="62"/>
      <c r="EF31" s="62">
        <f t="shared" si="35"/>
        <v>0</v>
      </c>
      <c r="EG31" s="20">
        <f t="shared" si="36"/>
        <v>-100</v>
      </c>
      <c r="EK31" s="12"/>
      <c r="EL31" s="12"/>
    </row>
    <row r="32" spans="1:142" s="2" customFormat="1" ht="16.5" customHeight="1">
      <c r="A32" s="45" t="s">
        <v>11</v>
      </c>
      <c r="B32" s="41">
        <v>28</v>
      </c>
      <c r="C32" s="12">
        <f>'[1]ezer ft'!C30</f>
        <v>0</v>
      </c>
      <c r="D32" s="12">
        <f>'[1]ezer ft'!E30</f>
        <v>0</v>
      </c>
      <c r="E32" s="12">
        <f>'[1]ezer ft'!D30</f>
        <v>0</v>
      </c>
      <c r="F32" s="20">
        <f t="shared" si="28"/>
        <v>0</v>
      </c>
      <c r="G32" s="12"/>
      <c r="H32" s="12"/>
      <c r="I32" s="12"/>
      <c r="J32" s="20">
        <f t="shared" si="29"/>
        <v>0</v>
      </c>
      <c r="K32" s="12">
        <f>'[2]Munka1'!C32</f>
        <v>0</v>
      </c>
      <c r="L32" s="12">
        <f>'[2]Munka1'!E32</f>
        <v>0</v>
      </c>
      <c r="M32" s="12">
        <f>'[2]Munka1'!D32</f>
        <v>0</v>
      </c>
      <c r="N32" s="20">
        <f t="shared" si="37"/>
        <v>0</v>
      </c>
      <c r="O32" s="12">
        <f>'[3]Munka1'!C32</f>
        <v>0</v>
      </c>
      <c r="P32" s="12">
        <f>'[3]Munka1'!E32</f>
        <v>0</v>
      </c>
      <c r="Q32" s="12">
        <f>'[3]Munka1'!D32</f>
        <v>0</v>
      </c>
      <c r="R32" s="20">
        <f t="shared" si="38"/>
        <v>0</v>
      </c>
      <c r="S32" s="12"/>
      <c r="T32" s="12"/>
      <c r="U32" s="12"/>
      <c r="V32" s="60">
        <f t="shared" si="39"/>
        <v>0</v>
      </c>
      <c r="W32" s="12">
        <f>'[4]Munka1'!C32</f>
        <v>196</v>
      </c>
      <c r="X32" s="12">
        <f>'[4]Munka1'!E32</f>
        <v>126</v>
      </c>
      <c r="Y32" s="12">
        <f>'[4]Munka1'!D32</f>
        <v>120</v>
      </c>
      <c r="Z32" s="20">
        <f t="shared" si="40"/>
        <v>-38.775510204081634</v>
      </c>
      <c r="AA32" s="12"/>
      <c r="AB32" s="12"/>
      <c r="AC32" s="12"/>
      <c r="AD32" s="20">
        <f t="shared" si="30"/>
        <v>0</v>
      </c>
      <c r="AE32" s="12"/>
      <c r="AF32" s="12"/>
      <c r="AG32" s="60">
        <f t="shared" si="31"/>
        <v>0</v>
      </c>
      <c r="AH32" s="12"/>
      <c r="AI32" s="12"/>
      <c r="AJ32" s="60">
        <f t="shared" si="32"/>
        <v>0</v>
      </c>
      <c r="AK32" s="12"/>
      <c r="AL32" s="12"/>
      <c r="AM32" s="12"/>
      <c r="AN32" s="20">
        <f t="shared" si="33"/>
        <v>0</v>
      </c>
      <c r="AO32" s="12">
        <f>'[5]ezer Ft'!C30</f>
        <v>0</v>
      </c>
      <c r="AP32" s="12">
        <f>'[5]ezer Ft'!E30</f>
        <v>0</v>
      </c>
      <c r="AQ32" s="12">
        <f>'[5]ezer Ft'!D30</f>
        <v>0</v>
      </c>
      <c r="AR32" s="20">
        <f t="shared" si="41"/>
        <v>0</v>
      </c>
      <c r="AS32" s="12">
        <f>'[6]Munka1'!C32</f>
        <v>0</v>
      </c>
      <c r="AT32" s="12"/>
      <c r="AU32" s="12">
        <f>'[6]Munka1'!D32</f>
        <v>0</v>
      </c>
      <c r="AV32" s="20">
        <f t="shared" si="42"/>
        <v>0</v>
      </c>
      <c r="AW32" s="12">
        <f>'[7]Munka1'!C32</f>
        <v>0</v>
      </c>
      <c r="AX32" s="12"/>
      <c r="AY32" s="12">
        <f>'[7]Munka1'!D32</f>
        <v>0</v>
      </c>
      <c r="AZ32" s="20">
        <f t="shared" si="43"/>
        <v>0</v>
      </c>
      <c r="BA32" s="12"/>
      <c r="BB32" s="12"/>
      <c r="BC32" s="60">
        <f t="shared" si="44"/>
        <v>0</v>
      </c>
      <c r="BD32" s="12"/>
      <c r="BE32" s="12"/>
      <c r="BF32" s="60">
        <f t="shared" si="45"/>
        <v>0</v>
      </c>
      <c r="BG32" s="12">
        <f>'[8]Munka1'!C32</f>
        <v>204</v>
      </c>
      <c r="BH32" s="12">
        <f>'[8]Munka1'!E32</f>
        <v>94</v>
      </c>
      <c r="BI32" s="12">
        <f>'[8]Munka1'!D32</f>
        <v>150</v>
      </c>
      <c r="BJ32" s="20">
        <f t="shared" si="46"/>
        <v>-26.470588235294116</v>
      </c>
      <c r="BK32" s="12">
        <f>'[9]Munka1'!C32</f>
        <v>170</v>
      </c>
      <c r="BL32" s="12">
        <f>'[9]Munka1'!E32</f>
        <v>240</v>
      </c>
      <c r="BM32" s="12">
        <f>'[9]Munka1'!D32</f>
        <v>200</v>
      </c>
      <c r="BN32" s="20">
        <f t="shared" si="47"/>
        <v>17.64705882352942</v>
      </c>
      <c r="BO32" s="12">
        <f>'[10]Munka1'!C32</f>
        <v>80</v>
      </c>
      <c r="BP32" s="12">
        <f>'[10]Munka1'!E32</f>
        <v>100</v>
      </c>
      <c r="BQ32" s="12">
        <f>'[10]Munka1'!D32</f>
        <v>80</v>
      </c>
      <c r="BR32" s="20">
        <f t="shared" si="48"/>
        <v>0</v>
      </c>
      <c r="BS32" s="12">
        <f>'[11]Munka1'!C32</f>
        <v>0</v>
      </c>
      <c r="BT32" s="12">
        <f>'[11]Munka1'!E32</f>
        <v>105</v>
      </c>
      <c r="BU32" s="12">
        <f>'[11]Munka1'!D32</f>
        <v>0</v>
      </c>
      <c r="BV32" s="20">
        <f t="shared" si="49"/>
        <v>0</v>
      </c>
      <c r="BW32" s="12">
        <f>'[12]Munka1'!C32</f>
        <v>0</v>
      </c>
      <c r="BX32" s="12">
        <f>'[12]Munka1'!E32</f>
        <v>31</v>
      </c>
      <c r="BY32" s="12">
        <f>'[12]Munka1'!D32</f>
        <v>40</v>
      </c>
      <c r="BZ32" s="20">
        <f t="shared" si="50"/>
        <v>0</v>
      </c>
      <c r="CA32" s="12">
        <f>'[13]Munka1'!C32</f>
        <v>0</v>
      </c>
      <c r="CB32" s="12">
        <f>'[13]Munka1'!E32</f>
        <v>0</v>
      </c>
      <c r="CC32" s="12">
        <f>'[13]Munka1'!D32</f>
        <v>0</v>
      </c>
      <c r="CD32" s="20">
        <f t="shared" si="51"/>
        <v>0</v>
      </c>
      <c r="CE32" s="12"/>
      <c r="CF32" s="12"/>
      <c r="CG32" s="12"/>
      <c r="CH32" s="20">
        <f t="shared" si="52"/>
        <v>0</v>
      </c>
      <c r="CI32" s="12"/>
      <c r="CJ32" s="12"/>
      <c r="CK32" s="12"/>
      <c r="CL32" s="20">
        <f t="shared" si="53"/>
        <v>0</v>
      </c>
      <c r="CM32" s="12">
        <f>'[14]Munka1'!C32</f>
        <v>0</v>
      </c>
      <c r="CN32" s="12">
        <f>'[14]Munka1'!E32</f>
        <v>0</v>
      </c>
      <c r="CO32" s="12">
        <f>'[14]Munka1'!D32</f>
        <v>0</v>
      </c>
      <c r="CP32" s="20">
        <f t="shared" si="54"/>
        <v>0</v>
      </c>
      <c r="CQ32" s="12">
        <f>'[15]Munka1'!C32</f>
        <v>0</v>
      </c>
      <c r="CR32" s="12">
        <f>'[15]Munka1'!E32</f>
        <v>0</v>
      </c>
      <c r="CS32" s="12">
        <f>'[15]Munka1'!D32</f>
        <v>0</v>
      </c>
      <c r="CT32" s="20">
        <f t="shared" si="55"/>
        <v>0</v>
      </c>
      <c r="CU32" s="12"/>
      <c r="CV32" s="12"/>
      <c r="CW32" s="12"/>
      <c r="CX32" s="20">
        <f t="shared" si="19"/>
        <v>0</v>
      </c>
      <c r="CY32" s="12"/>
      <c r="CZ32" s="12"/>
      <c r="DA32" s="12"/>
      <c r="DB32" s="20">
        <f t="shared" si="56"/>
        <v>0</v>
      </c>
      <c r="DC32" s="12"/>
      <c r="DD32" s="12"/>
      <c r="DE32" s="12"/>
      <c r="DF32" s="20">
        <f t="shared" si="57"/>
        <v>0</v>
      </c>
      <c r="DG32" s="12"/>
      <c r="DH32" s="12"/>
      <c r="DI32" s="12"/>
      <c r="DJ32" s="20">
        <f t="shared" si="22"/>
        <v>0</v>
      </c>
      <c r="DK32" s="12"/>
      <c r="DL32" s="12"/>
      <c r="DM32" s="12"/>
      <c r="DN32" s="20">
        <f t="shared" si="23"/>
        <v>0</v>
      </c>
      <c r="DO32" s="12"/>
      <c r="DP32" s="12"/>
      <c r="DQ32" s="74">
        <f t="shared" si="58"/>
        <v>0</v>
      </c>
      <c r="DR32" s="12">
        <f>'[16]Munka1'!C32</f>
        <v>0</v>
      </c>
      <c r="DS32" s="12">
        <f>'[16]Munka1'!E32</f>
        <v>4</v>
      </c>
      <c r="DT32" s="12">
        <f>'[16]Munka1'!D32</f>
        <v>0</v>
      </c>
      <c r="DU32" s="74">
        <f t="shared" si="59"/>
        <v>0</v>
      </c>
      <c r="DV32" s="12">
        <f>'[17]Munka1'!C32</f>
        <v>0</v>
      </c>
      <c r="DW32" s="12">
        <f>'[17]Munka1'!E32</f>
        <v>0</v>
      </c>
      <c r="DX32" s="12">
        <f>'[17]Munka1'!D32</f>
        <v>0</v>
      </c>
      <c r="DY32" s="74">
        <f t="shared" si="60"/>
        <v>0</v>
      </c>
      <c r="DZ32" s="12">
        <f>'[18]Munka1'!C32</f>
        <v>0</v>
      </c>
      <c r="EA32" s="12">
        <f>'[18]Munka1'!E32</f>
        <v>0</v>
      </c>
      <c r="EB32" s="12">
        <f>'[18]Munka1'!D32</f>
        <v>0</v>
      </c>
      <c r="EC32" s="74">
        <f t="shared" si="61"/>
        <v>0</v>
      </c>
      <c r="ED32" s="62">
        <f t="shared" si="34"/>
        <v>650</v>
      </c>
      <c r="EE32" s="62"/>
      <c r="EF32" s="62">
        <f t="shared" si="35"/>
        <v>590</v>
      </c>
      <c r="EG32" s="20">
        <f t="shared" si="36"/>
        <v>-9.230769230769226</v>
      </c>
      <c r="EK32" s="12"/>
      <c r="EL32" s="12"/>
    </row>
    <row r="33" spans="1:142" s="2" customFormat="1" ht="16.5" customHeight="1">
      <c r="A33" s="45" t="s">
        <v>12</v>
      </c>
      <c r="B33" s="41">
        <v>29</v>
      </c>
      <c r="C33" s="12">
        <f>'[1]ezer ft'!C31</f>
        <v>0</v>
      </c>
      <c r="D33" s="12">
        <f>'[1]ezer ft'!E31</f>
        <v>0</v>
      </c>
      <c r="E33" s="12">
        <f>'[1]ezer ft'!D31</f>
        <v>0</v>
      </c>
      <c r="F33" s="20">
        <f t="shared" si="28"/>
        <v>0</v>
      </c>
      <c r="G33" s="12"/>
      <c r="H33" s="12"/>
      <c r="I33" s="12"/>
      <c r="J33" s="20">
        <f t="shared" si="29"/>
        <v>0</v>
      </c>
      <c r="K33" s="12">
        <f>'[2]Munka1'!C33</f>
        <v>0</v>
      </c>
      <c r="L33" s="12">
        <f>'[2]Munka1'!E33</f>
        <v>0</v>
      </c>
      <c r="M33" s="12">
        <f>'[2]Munka1'!D33</f>
        <v>0</v>
      </c>
      <c r="N33" s="20">
        <f t="shared" si="37"/>
        <v>0</v>
      </c>
      <c r="O33" s="12">
        <f>'[3]Munka1'!C33</f>
        <v>0</v>
      </c>
      <c r="P33" s="12">
        <f>'[3]Munka1'!E33</f>
        <v>0</v>
      </c>
      <c r="Q33" s="12">
        <f>'[3]Munka1'!D33</f>
        <v>0</v>
      </c>
      <c r="R33" s="20">
        <f t="shared" si="38"/>
        <v>0</v>
      </c>
      <c r="S33" s="12"/>
      <c r="T33" s="12"/>
      <c r="U33" s="12"/>
      <c r="V33" s="60">
        <f t="shared" si="39"/>
        <v>0</v>
      </c>
      <c r="W33" s="12">
        <f>'[4]Munka1'!C33</f>
        <v>918</v>
      </c>
      <c r="X33" s="12">
        <f>'[4]Munka1'!E33</f>
        <v>730</v>
      </c>
      <c r="Y33" s="12">
        <f>'[4]Munka1'!D33</f>
        <v>930</v>
      </c>
      <c r="Z33" s="20">
        <f t="shared" si="40"/>
        <v>1.3071895424836697</v>
      </c>
      <c r="AA33" s="12"/>
      <c r="AB33" s="12"/>
      <c r="AC33" s="12"/>
      <c r="AD33" s="20">
        <f t="shared" si="30"/>
        <v>0</v>
      </c>
      <c r="AE33" s="12"/>
      <c r="AF33" s="12"/>
      <c r="AG33" s="60">
        <f t="shared" si="31"/>
        <v>0</v>
      </c>
      <c r="AH33" s="12"/>
      <c r="AI33" s="12"/>
      <c r="AJ33" s="60">
        <f t="shared" si="32"/>
        <v>0</v>
      </c>
      <c r="AK33" s="12"/>
      <c r="AL33" s="12"/>
      <c r="AM33" s="12"/>
      <c r="AN33" s="20">
        <f t="shared" si="33"/>
        <v>0</v>
      </c>
      <c r="AO33" s="12">
        <f>'[5]ezer Ft'!C31</f>
        <v>216</v>
      </c>
      <c r="AP33" s="12">
        <f>'[5]ezer Ft'!E31</f>
        <v>280</v>
      </c>
      <c r="AQ33" s="12">
        <f>'[5]ezer Ft'!D31</f>
        <v>270</v>
      </c>
      <c r="AR33" s="20">
        <f t="shared" si="41"/>
        <v>24.999999999999986</v>
      </c>
      <c r="AS33" s="12">
        <f>'[6]Munka1'!C33</f>
        <v>0</v>
      </c>
      <c r="AT33" s="12"/>
      <c r="AU33" s="12">
        <f>'[6]Munka1'!D33</f>
        <v>0</v>
      </c>
      <c r="AV33" s="20">
        <f t="shared" si="42"/>
        <v>0</v>
      </c>
      <c r="AW33" s="12">
        <f>'[7]Munka1'!C33</f>
        <v>0</v>
      </c>
      <c r="AX33" s="12"/>
      <c r="AY33" s="12">
        <f>'[7]Munka1'!D33</f>
        <v>0</v>
      </c>
      <c r="AZ33" s="20">
        <f t="shared" si="43"/>
        <v>0</v>
      </c>
      <c r="BA33" s="12"/>
      <c r="BB33" s="12"/>
      <c r="BC33" s="60">
        <f t="shared" si="44"/>
        <v>0</v>
      </c>
      <c r="BD33" s="12"/>
      <c r="BE33" s="12"/>
      <c r="BF33" s="60">
        <f t="shared" si="45"/>
        <v>0</v>
      </c>
      <c r="BG33" s="12">
        <f>'[8]Munka1'!C33</f>
        <v>1350</v>
      </c>
      <c r="BH33" s="12">
        <f>'[8]Munka1'!E33</f>
        <v>1359</v>
      </c>
      <c r="BI33" s="12">
        <f>'[8]Munka1'!D33</f>
        <v>1560</v>
      </c>
      <c r="BJ33" s="20">
        <f t="shared" si="46"/>
        <v>15.555555555555557</v>
      </c>
      <c r="BK33" s="12">
        <f>'[9]Munka1'!C33</f>
        <v>2052</v>
      </c>
      <c r="BL33" s="12">
        <f>'[9]Munka1'!E33</f>
        <v>1689</v>
      </c>
      <c r="BM33" s="12">
        <f>'[9]Munka1'!D33</f>
        <v>2220</v>
      </c>
      <c r="BN33" s="20">
        <f t="shared" si="47"/>
        <v>8.187134502923982</v>
      </c>
      <c r="BO33" s="12">
        <f>'[10]Munka1'!C33</f>
        <v>270</v>
      </c>
      <c r="BP33" s="12">
        <f>'[10]Munka1'!E33</f>
        <v>195</v>
      </c>
      <c r="BQ33" s="12">
        <f>'[10]Munka1'!D33</f>
        <v>360</v>
      </c>
      <c r="BR33" s="20">
        <f t="shared" si="48"/>
        <v>33.333333333333314</v>
      </c>
      <c r="BS33" s="12">
        <f>'[11]Munka1'!C33</f>
        <v>108</v>
      </c>
      <c r="BT33" s="12">
        <f>'[11]Munka1'!E33</f>
        <v>151</v>
      </c>
      <c r="BU33" s="12">
        <f>'[11]Munka1'!D33</f>
        <v>120</v>
      </c>
      <c r="BV33" s="20">
        <f t="shared" si="49"/>
        <v>11.1111111111111</v>
      </c>
      <c r="BW33" s="12">
        <f>'[12]Munka1'!C33</f>
        <v>162</v>
      </c>
      <c r="BX33" s="12">
        <f>'[12]Munka1'!E33</f>
        <v>189</v>
      </c>
      <c r="BY33" s="12">
        <f>'[12]Munka1'!D33</f>
        <v>180</v>
      </c>
      <c r="BZ33" s="20">
        <f t="shared" si="50"/>
        <v>11.1111111111111</v>
      </c>
      <c r="CA33" s="12">
        <f>'[13]Munka1'!C33</f>
        <v>108</v>
      </c>
      <c r="CB33" s="12">
        <f>'[13]Munka1'!E33</f>
        <v>117</v>
      </c>
      <c r="CC33" s="12">
        <f>'[13]Munka1'!D33</f>
        <v>120</v>
      </c>
      <c r="CD33" s="20">
        <f t="shared" si="51"/>
        <v>11.1111111111111</v>
      </c>
      <c r="CE33" s="12"/>
      <c r="CF33" s="12"/>
      <c r="CG33" s="12"/>
      <c r="CH33" s="20">
        <f t="shared" si="52"/>
        <v>0</v>
      </c>
      <c r="CI33" s="12"/>
      <c r="CJ33" s="12"/>
      <c r="CK33" s="12"/>
      <c r="CL33" s="20">
        <f t="shared" si="53"/>
        <v>0</v>
      </c>
      <c r="CM33" s="12">
        <f>'[14]Munka1'!C33</f>
        <v>0</v>
      </c>
      <c r="CN33" s="12">
        <f>'[14]Munka1'!E33</f>
        <v>0</v>
      </c>
      <c r="CO33" s="12">
        <f>'[14]Munka1'!D33</f>
        <v>0</v>
      </c>
      <c r="CP33" s="20">
        <f t="shared" si="54"/>
        <v>0</v>
      </c>
      <c r="CQ33" s="12">
        <f>'[15]Munka1'!C33</f>
        <v>54</v>
      </c>
      <c r="CR33" s="12">
        <f>'[15]Munka1'!E33</f>
        <v>45</v>
      </c>
      <c r="CS33" s="12">
        <f>'[15]Munka1'!D33</f>
        <v>60</v>
      </c>
      <c r="CT33" s="20">
        <f t="shared" si="55"/>
        <v>11.1111111111111</v>
      </c>
      <c r="CU33" s="12"/>
      <c r="CV33" s="12"/>
      <c r="CW33" s="12"/>
      <c r="CX33" s="20">
        <f t="shared" si="19"/>
        <v>0</v>
      </c>
      <c r="CY33" s="12"/>
      <c r="CZ33" s="12"/>
      <c r="DA33" s="12"/>
      <c r="DB33" s="20">
        <f t="shared" si="56"/>
        <v>0</v>
      </c>
      <c r="DC33" s="12"/>
      <c r="DD33" s="12"/>
      <c r="DE33" s="12"/>
      <c r="DF33" s="20">
        <f t="shared" si="57"/>
        <v>0</v>
      </c>
      <c r="DG33" s="12"/>
      <c r="DH33" s="12"/>
      <c r="DI33" s="12"/>
      <c r="DJ33" s="20">
        <f t="shared" si="22"/>
        <v>0</v>
      </c>
      <c r="DK33" s="12"/>
      <c r="DL33" s="12"/>
      <c r="DM33" s="12"/>
      <c r="DN33" s="20">
        <f t="shared" si="23"/>
        <v>0</v>
      </c>
      <c r="DO33" s="12"/>
      <c r="DP33" s="12"/>
      <c r="DQ33" s="74">
        <f t="shared" si="58"/>
        <v>0</v>
      </c>
      <c r="DR33" s="12">
        <f>'[16]Munka1'!C33</f>
        <v>54</v>
      </c>
      <c r="DS33" s="12">
        <f>'[16]Munka1'!E33</f>
        <v>27</v>
      </c>
      <c r="DT33" s="12">
        <f>'[16]Munka1'!D33</f>
        <v>60</v>
      </c>
      <c r="DU33" s="74">
        <f t="shared" si="59"/>
        <v>11.1111111111111</v>
      </c>
      <c r="DV33" s="12">
        <f>'[17]Munka1'!C33</f>
        <v>54</v>
      </c>
      <c r="DW33" s="12">
        <f>'[17]Munka1'!E33</f>
        <v>45</v>
      </c>
      <c r="DX33" s="12">
        <f>'[17]Munka1'!D33</f>
        <v>60</v>
      </c>
      <c r="DY33" s="74">
        <f t="shared" si="60"/>
        <v>11.1111111111111</v>
      </c>
      <c r="DZ33" s="12">
        <f>'[18]Munka1'!C33</f>
        <v>0</v>
      </c>
      <c r="EA33" s="12">
        <f>'[18]Munka1'!E33</f>
        <v>0</v>
      </c>
      <c r="EB33" s="12">
        <f>'[18]Munka1'!D33</f>
        <v>0</v>
      </c>
      <c r="EC33" s="74">
        <f t="shared" si="61"/>
        <v>0</v>
      </c>
      <c r="ED33" s="62">
        <f t="shared" si="34"/>
        <v>5346</v>
      </c>
      <c r="EE33" s="62"/>
      <c r="EF33" s="62">
        <f t="shared" si="35"/>
        <v>5940</v>
      </c>
      <c r="EG33" s="20">
        <f t="shared" si="36"/>
        <v>11.111111111111114</v>
      </c>
      <c r="EK33" s="12"/>
      <c r="EL33" s="12"/>
    </row>
    <row r="34" spans="1:142" s="2" customFormat="1" ht="16.5" customHeight="1">
      <c r="A34" s="45" t="s">
        <v>49</v>
      </c>
      <c r="B34" s="41">
        <v>30</v>
      </c>
      <c r="C34" s="12">
        <f>'[1]ezer ft'!C32</f>
        <v>0</v>
      </c>
      <c r="D34" s="12">
        <f>'[1]ezer ft'!E32</f>
        <v>0</v>
      </c>
      <c r="E34" s="12">
        <f>'[1]ezer ft'!D32</f>
        <v>0</v>
      </c>
      <c r="F34" s="20">
        <f t="shared" si="28"/>
        <v>0</v>
      </c>
      <c r="G34" s="12"/>
      <c r="H34" s="12"/>
      <c r="I34" s="12"/>
      <c r="J34" s="20">
        <f t="shared" si="29"/>
        <v>0</v>
      </c>
      <c r="K34" s="12">
        <f>'[2]Munka1'!C34</f>
        <v>0</v>
      </c>
      <c r="L34" s="12">
        <f>'[2]Munka1'!E34</f>
        <v>0</v>
      </c>
      <c r="M34" s="12">
        <f>'[2]Munka1'!D34</f>
        <v>0</v>
      </c>
      <c r="N34" s="20">
        <f t="shared" si="37"/>
        <v>0</v>
      </c>
      <c r="O34" s="12">
        <f>'[3]Munka1'!C34</f>
        <v>0</v>
      </c>
      <c r="P34" s="12">
        <f>'[3]Munka1'!E34</f>
        <v>0</v>
      </c>
      <c r="Q34" s="12">
        <f>'[3]Munka1'!D34</f>
        <v>0</v>
      </c>
      <c r="R34" s="20">
        <f t="shared" si="38"/>
        <v>0</v>
      </c>
      <c r="S34" s="12"/>
      <c r="T34" s="12"/>
      <c r="U34" s="12"/>
      <c r="V34" s="60">
        <f t="shared" si="39"/>
        <v>0</v>
      </c>
      <c r="W34" s="12">
        <f>'[4]Munka1'!C34</f>
        <v>1448</v>
      </c>
      <c r="X34" s="12">
        <f>'[4]Munka1'!E34</f>
        <v>1131</v>
      </c>
      <c r="Y34" s="12">
        <f>'[4]Munka1'!D34</f>
        <v>1877</v>
      </c>
      <c r="Z34" s="20">
        <f t="shared" si="40"/>
        <v>29.627071823204403</v>
      </c>
      <c r="AA34" s="12"/>
      <c r="AB34" s="12"/>
      <c r="AC34" s="12"/>
      <c r="AD34" s="20">
        <f t="shared" si="30"/>
        <v>0</v>
      </c>
      <c r="AE34" s="12"/>
      <c r="AF34" s="12"/>
      <c r="AG34" s="60">
        <f t="shared" si="31"/>
        <v>0</v>
      </c>
      <c r="AH34" s="12"/>
      <c r="AI34" s="12"/>
      <c r="AJ34" s="60">
        <f t="shared" si="32"/>
        <v>0</v>
      </c>
      <c r="AK34" s="12"/>
      <c r="AL34" s="12"/>
      <c r="AM34" s="12"/>
      <c r="AN34" s="20">
        <f t="shared" si="33"/>
        <v>0</v>
      </c>
      <c r="AO34" s="12">
        <f>'[5]ezer Ft'!C32</f>
        <v>8</v>
      </c>
      <c r="AP34" s="12">
        <f>'[5]ezer Ft'!E32</f>
        <v>148</v>
      </c>
      <c r="AQ34" s="12">
        <f>'[5]ezer Ft'!D32</f>
        <v>0</v>
      </c>
      <c r="AR34" s="20">
        <f t="shared" si="41"/>
        <v>-100</v>
      </c>
      <c r="AS34" s="12">
        <f>'[6]Munka1'!C34</f>
        <v>0</v>
      </c>
      <c r="AT34" s="12"/>
      <c r="AU34" s="12">
        <f>'[6]Munka1'!D34</f>
        <v>0</v>
      </c>
      <c r="AV34" s="20">
        <f t="shared" si="42"/>
        <v>0</v>
      </c>
      <c r="AW34" s="12">
        <f>'[7]Munka1'!C34</f>
        <v>0</v>
      </c>
      <c r="AX34" s="12"/>
      <c r="AY34" s="12">
        <f>'[7]Munka1'!D34</f>
        <v>0</v>
      </c>
      <c r="AZ34" s="20">
        <f t="shared" si="43"/>
        <v>0</v>
      </c>
      <c r="BA34" s="12"/>
      <c r="BB34" s="12"/>
      <c r="BC34" s="60">
        <f t="shared" si="44"/>
        <v>0</v>
      </c>
      <c r="BD34" s="12"/>
      <c r="BE34" s="12"/>
      <c r="BF34" s="60">
        <f t="shared" si="45"/>
        <v>0</v>
      </c>
      <c r="BG34" s="12">
        <f>'[8]Munka1'!C34</f>
        <v>601</v>
      </c>
      <c r="BH34" s="12">
        <f>'[8]Munka1'!E34</f>
        <v>1129</v>
      </c>
      <c r="BI34" s="12">
        <f>'[8]Munka1'!D34</f>
        <v>210</v>
      </c>
      <c r="BJ34" s="20">
        <f t="shared" si="46"/>
        <v>-65.05823627287853</v>
      </c>
      <c r="BK34" s="12">
        <f>'[9]Munka1'!C34</f>
        <v>1219</v>
      </c>
      <c r="BL34" s="12">
        <f>'[9]Munka1'!E34</f>
        <v>1418</v>
      </c>
      <c r="BM34" s="12">
        <f>'[9]Munka1'!D34</f>
        <v>492</v>
      </c>
      <c r="BN34" s="20">
        <f t="shared" si="47"/>
        <v>-59.639048400328136</v>
      </c>
      <c r="BO34" s="12">
        <f>'[10]Munka1'!C34</f>
        <v>10</v>
      </c>
      <c r="BP34" s="12">
        <f>'[10]Munka1'!E34</f>
        <v>138</v>
      </c>
      <c r="BQ34" s="12">
        <f>'[10]Munka1'!D34</f>
        <v>42</v>
      </c>
      <c r="BR34" s="20">
        <f t="shared" si="48"/>
        <v>320</v>
      </c>
      <c r="BS34" s="12">
        <f>'[11]Munka1'!C34</f>
        <v>4</v>
      </c>
      <c r="BT34" s="12">
        <f>'[11]Munka1'!E34</f>
        <v>54</v>
      </c>
      <c r="BU34" s="12">
        <f>'[11]Munka1'!D34</f>
        <v>28</v>
      </c>
      <c r="BV34" s="20">
        <f t="shared" si="49"/>
        <v>600</v>
      </c>
      <c r="BW34" s="12">
        <f>'[12]Munka1'!C34</f>
        <v>6</v>
      </c>
      <c r="BX34" s="12">
        <f>'[12]Munka1'!E34</f>
        <v>104</v>
      </c>
      <c r="BY34" s="12">
        <f>'[12]Munka1'!D34</f>
        <v>42</v>
      </c>
      <c r="BZ34" s="20">
        <f t="shared" si="50"/>
        <v>600</v>
      </c>
      <c r="CA34" s="12">
        <f>'[13]Munka1'!C34</f>
        <v>34</v>
      </c>
      <c r="CB34" s="12">
        <f>'[13]Munka1'!E34</f>
        <v>58</v>
      </c>
      <c r="CC34" s="12">
        <f>'[13]Munka1'!D34</f>
        <v>22</v>
      </c>
      <c r="CD34" s="20">
        <f t="shared" si="51"/>
        <v>-35.294117647058826</v>
      </c>
      <c r="CE34" s="12"/>
      <c r="CF34" s="12"/>
      <c r="CG34" s="12"/>
      <c r="CH34" s="20">
        <f t="shared" si="52"/>
        <v>0</v>
      </c>
      <c r="CI34" s="12"/>
      <c r="CJ34" s="12"/>
      <c r="CK34" s="12"/>
      <c r="CL34" s="20">
        <f t="shared" si="53"/>
        <v>0</v>
      </c>
      <c r="CM34" s="12">
        <f>'[14]Munka1'!C34</f>
        <v>0</v>
      </c>
      <c r="CN34" s="12">
        <f>'[14]Munka1'!E34</f>
        <v>0</v>
      </c>
      <c r="CO34" s="12">
        <f>'[14]Munka1'!D34</f>
        <v>0</v>
      </c>
      <c r="CP34" s="20">
        <f t="shared" si="54"/>
        <v>0</v>
      </c>
      <c r="CQ34" s="12">
        <f>'[15]Munka1'!C34</f>
        <v>32</v>
      </c>
      <c r="CR34" s="12">
        <f>'[15]Munka1'!E34</f>
        <v>55</v>
      </c>
      <c r="CS34" s="12">
        <f>'[15]Munka1'!D34</f>
        <v>0</v>
      </c>
      <c r="CT34" s="20">
        <f t="shared" si="55"/>
        <v>-100</v>
      </c>
      <c r="CU34" s="12"/>
      <c r="CV34" s="12"/>
      <c r="CW34" s="12"/>
      <c r="CX34" s="20">
        <f t="shared" si="19"/>
        <v>0</v>
      </c>
      <c r="CY34" s="12"/>
      <c r="CZ34" s="12"/>
      <c r="DA34" s="12"/>
      <c r="DB34" s="20">
        <f t="shared" si="56"/>
        <v>0</v>
      </c>
      <c r="DC34" s="12"/>
      <c r="DD34" s="12"/>
      <c r="DE34" s="12"/>
      <c r="DF34" s="20">
        <f t="shared" si="57"/>
        <v>0</v>
      </c>
      <c r="DG34" s="12"/>
      <c r="DH34" s="12"/>
      <c r="DI34" s="12"/>
      <c r="DJ34" s="20">
        <f t="shared" si="22"/>
        <v>0</v>
      </c>
      <c r="DK34" s="12"/>
      <c r="DL34" s="12"/>
      <c r="DM34" s="12"/>
      <c r="DN34" s="20">
        <f t="shared" si="23"/>
        <v>0</v>
      </c>
      <c r="DO34" s="12"/>
      <c r="DP34" s="12"/>
      <c r="DQ34" s="74">
        <f t="shared" si="58"/>
        <v>0</v>
      </c>
      <c r="DR34" s="12">
        <f>'[16]Munka1'!C34</f>
        <v>2</v>
      </c>
      <c r="DS34" s="12">
        <f>'[16]Munka1'!E34</f>
        <v>10</v>
      </c>
      <c r="DT34" s="12">
        <f>'[16]Munka1'!D34</f>
        <v>0</v>
      </c>
      <c r="DU34" s="74">
        <f t="shared" si="59"/>
        <v>-100</v>
      </c>
      <c r="DV34" s="12">
        <f>'[17]Munka1'!C34</f>
        <v>2</v>
      </c>
      <c r="DW34" s="12">
        <f>'[17]Munka1'!E34</f>
        <v>0</v>
      </c>
      <c r="DX34" s="12">
        <f>'[17]Munka1'!D34</f>
        <v>10</v>
      </c>
      <c r="DY34" s="74">
        <f t="shared" si="60"/>
        <v>400</v>
      </c>
      <c r="DZ34" s="12">
        <f>'[18]Munka1'!C34</f>
        <v>0</v>
      </c>
      <c r="EA34" s="12">
        <f>'[18]Munka1'!E34</f>
        <v>0</v>
      </c>
      <c r="EB34" s="12">
        <f>'[18]Munka1'!D34</f>
        <v>0</v>
      </c>
      <c r="EC34" s="74">
        <f t="shared" si="61"/>
        <v>0</v>
      </c>
      <c r="ED34" s="62">
        <f t="shared" si="34"/>
        <v>3366</v>
      </c>
      <c r="EE34" s="62"/>
      <c r="EF34" s="62">
        <f t="shared" si="35"/>
        <v>2723</v>
      </c>
      <c r="EG34" s="20">
        <f t="shared" si="36"/>
        <v>-19.102792632204384</v>
      </c>
      <c r="EK34" s="12"/>
      <c r="EL34" s="12"/>
    </row>
    <row r="35" spans="1:137" s="62" customFormat="1" ht="16.5" customHeight="1">
      <c r="A35" s="46" t="s">
        <v>229</v>
      </c>
      <c r="B35" s="61">
        <v>31</v>
      </c>
      <c r="C35" s="62">
        <f>'[1]ezer ft'!C33</f>
        <v>0</v>
      </c>
      <c r="D35" s="62">
        <f>'[1]ezer ft'!E33</f>
        <v>0</v>
      </c>
      <c r="E35" s="62">
        <f>'[1]ezer ft'!D33</f>
        <v>0</v>
      </c>
      <c r="F35" s="20">
        <f t="shared" si="28"/>
        <v>0</v>
      </c>
      <c r="J35" s="20">
        <f t="shared" si="29"/>
        <v>0</v>
      </c>
      <c r="K35" s="62">
        <f>'[2]Munka1'!C35</f>
        <v>0</v>
      </c>
      <c r="L35" s="62">
        <f>'[2]Munka1'!E35</f>
        <v>0</v>
      </c>
      <c r="M35" s="62">
        <f>'[2]Munka1'!D35</f>
        <v>0</v>
      </c>
      <c r="N35" s="20">
        <f t="shared" si="37"/>
        <v>0</v>
      </c>
      <c r="O35" s="62">
        <f>'[3]Munka1'!C35</f>
        <v>0</v>
      </c>
      <c r="P35" s="62">
        <f>'[3]Munka1'!E35</f>
        <v>0</v>
      </c>
      <c r="Q35" s="62">
        <f>'[3]Munka1'!D35</f>
        <v>0</v>
      </c>
      <c r="R35" s="20">
        <f t="shared" si="38"/>
        <v>0</v>
      </c>
      <c r="V35" s="20">
        <f t="shared" si="39"/>
        <v>0</v>
      </c>
      <c r="W35" s="62">
        <f>'[4]Munka1'!C35</f>
        <v>4354</v>
      </c>
      <c r="X35" s="12">
        <f>'[4]Munka1'!E35</f>
        <v>4241</v>
      </c>
      <c r="Y35" s="62">
        <f>'[4]Munka1'!D35</f>
        <v>4105</v>
      </c>
      <c r="Z35" s="20">
        <f t="shared" si="40"/>
        <v>-5.718879191547998</v>
      </c>
      <c r="AD35" s="20">
        <f t="shared" si="30"/>
        <v>0</v>
      </c>
      <c r="AG35" s="20">
        <f t="shared" si="31"/>
        <v>0</v>
      </c>
      <c r="AJ35" s="20">
        <f t="shared" si="32"/>
        <v>0</v>
      </c>
      <c r="AN35" s="20">
        <f t="shared" si="33"/>
        <v>0</v>
      </c>
      <c r="AO35" s="62">
        <f>'[5]ezer Ft'!C33</f>
        <v>224</v>
      </c>
      <c r="AP35" s="62">
        <f>'[5]ezer Ft'!E33</f>
        <v>468</v>
      </c>
      <c r="AQ35" s="62">
        <f>'[5]ezer Ft'!D33</f>
        <v>270</v>
      </c>
      <c r="AR35" s="20">
        <f t="shared" si="41"/>
        <v>20.535714285714278</v>
      </c>
      <c r="AS35" s="62">
        <f>'[6]Munka1'!C35</f>
        <v>0</v>
      </c>
      <c r="AU35" s="62">
        <f>'[6]Munka1'!D35</f>
        <v>0</v>
      </c>
      <c r="AV35" s="20">
        <f t="shared" si="42"/>
        <v>0</v>
      </c>
      <c r="AW35" s="62">
        <f>'[7]Munka1'!C35</f>
        <v>0</v>
      </c>
      <c r="AY35" s="62">
        <f>'[7]Munka1'!D35</f>
        <v>0</v>
      </c>
      <c r="AZ35" s="20">
        <f t="shared" si="43"/>
        <v>0</v>
      </c>
      <c r="BC35" s="20">
        <f t="shared" si="44"/>
        <v>0</v>
      </c>
      <c r="BF35" s="20">
        <f t="shared" si="45"/>
        <v>0</v>
      </c>
      <c r="BG35" s="62">
        <f>'[8]Munka1'!C35</f>
        <v>2155</v>
      </c>
      <c r="BH35" s="62">
        <f>'[8]Munka1'!E35</f>
        <v>2969</v>
      </c>
      <c r="BI35" s="62">
        <f>'[8]Munka1'!D35</f>
        <v>1920</v>
      </c>
      <c r="BJ35" s="20">
        <f t="shared" si="46"/>
        <v>-10.90487238979118</v>
      </c>
      <c r="BK35" s="62">
        <f>'[9]Munka1'!C35</f>
        <v>3441</v>
      </c>
      <c r="BL35" s="62">
        <f>'[9]Munka1'!E35</f>
        <v>4680</v>
      </c>
      <c r="BM35" s="62">
        <f>'[9]Munka1'!D35</f>
        <v>2912</v>
      </c>
      <c r="BN35" s="20">
        <f t="shared" si="47"/>
        <v>-15.373437954083101</v>
      </c>
      <c r="BO35" s="62">
        <f>'[10]Munka1'!C35</f>
        <v>360</v>
      </c>
      <c r="BP35" s="62">
        <f>'[10]Munka1'!E35</f>
        <v>493</v>
      </c>
      <c r="BQ35" s="62">
        <f>'[10]Munka1'!D35</f>
        <v>482</v>
      </c>
      <c r="BR35" s="20">
        <f t="shared" si="48"/>
        <v>33.888888888888886</v>
      </c>
      <c r="BS35" s="62">
        <f>'[11]Munka1'!C35</f>
        <v>112</v>
      </c>
      <c r="BT35" s="62">
        <f>'[11]Munka1'!E35</f>
        <v>404</v>
      </c>
      <c r="BU35" s="62">
        <f>'[11]Munka1'!D35</f>
        <v>148</v>
      </c>
      <c r="BV35" s="20">
        <f t="shared" si="49"/>
        <v>32.14285714285714</v>
      </c>
      <c r="BW35" s="62">
        <f>'[12]Munka1'!C35</f>
        <v>168</v>
      </c>
      <c r="BX35" s="62">
        <f>'[12]Munka1'!E35</f>
        <v>430</v>
      </c>
      <c r="BY35" s="62">
        <f>'[12]Munka1'!D35</f>
        <v>262</v>
      </c>
      <c r="BZ35" s="20">
        <f t="shared" si="50"/>
        <v>55.95238095238096</v>
      </c>
      <c r="CA35" s="62">
        <f>'[13]Munka1'!C35</f>
        <v>142</v>
      </c>
      <c r="CB35" s="62">
        <f>'[13]Munka1'!E35</f>
        <v>299</v>
      </c>
      <c r="CC35" s="62">
        <f>'[13]Munka1'!D35</f>
        <v>142</v>
      </c>
      <c r="CD35" s="20">
        <f t="shared" si="51"/>
        <v>0</v>
      </c>
      <c r="CH35" s="20">
        <f t="shared" si="52"/>
        <v>0</v>
      </c>
      <c r="CL35" s="20">
        <f t="shared" si="53"/>
        <v>0</v>
      </c>
      <c r="CM35" s="62">
        <f>'[14]Munka1'!C35</f>
        <v>0</v>
      </c>
      <c r="CN35" s="62">
        <f>'[14]Munka1'!E35</f>
        <v>0</v>
      </c>
      <c r="CO35" s="62">
        <f>'[14]Munka1'!D35</f>
        <v>0</v>
      </c>
      <c r="CP35" s="20">
        <f t="shared" si="54"/>
        <v>0</v>
      </c>
      <c r="CQ35" s="62">
        <f>'[15]Munka1'!C35</f>
        <v>86</v>
      </c>
      <c r="CR35" s="62">
        <f>'[15]Munka1'!E35</f>
        <v>114</v>
      </c>
      <c r="CS35" s="62">
        <f>'[15]Munka1'!D35</f>
        <v>60</v>
      </c>
      <c r="CT35" s="20">
        <f t="shared" si="55"/>
        <v>-30.232558139534888</v>
      </c>
      <c r="CX35" s="20">
        <f t="shared" si="19"/>
        <v>0</v>
      </c>
      <c r="DB35" s="20">
        <f t="shared" si="56"/>
        <v>0</v>
      </c>
      <c r="DF35" s="20">
        <f t="shared" si="57"/>
        <v>0</v>
      </c>
      <c r="DJ35" s="20">
        <f t="shared" si="22"/>
        <v>0</v>
      </c>
      <c r="DN35" s="20">
        <f t="shared" si="23"/>
        <v>0</v>
      </c>
      <c r="DQ35" s="74">
        <f t="shared" si="58"/>
        <v>0</v>
      </c>
      <c r="DR35" s="62">
        <f>'[16]Munka1'!C35</f>
        <v>56</v>
      </c>
      <c r="DS35" s="62">
        <f>'[16]Munka1'!E35</f>
        <v>41</v>
      </c>
      <c r="DT35" s="62">
        <f>'[16]Munka1'!D35</f>
        <v>60</v>
      </c>
      <c r="DU35" s="74">
        <f t="shared" si="59"/>
        <v>7.142857142857139</v>
      </c>
      <c r="DV35" s="62">
        <f>'[17]Munka1'!C35</f>
        <v>56</v>
      </c>
      <c r="DW35" s="62">
        <f>'[17]Munka1'!E35</f>
        <v>45</v>
      </c>
      <c r="DX35" s="62">
        <f>'[17]Munka1'!D35</f>
        <v>70</v>
      </c>
      <c r="DY35" s="74">
        <f t="shared" si="60"/>
        <v>24.999999999999986</v>
      </c>
      <c r="DZ35" s="62">
        <f>'[18]Munka1'!C35</f>
        <v>0</v>
      </c>
      <c r="EA35" s="62">
        <f>'[18]Munka1'!E35</f>
        <v>0</v>
      </c>
      <c r="EB35" s="62">
        <f>'[18]Munka1'!D35</f>
        <v>0</v>
      </c>
      <c r="EC35" s="74">
        <f t="shared" si="61"/>
        <v>0</v>
      </c>
      <c r="ED35" s="62">
        <f t="shared" si="34"/>
        <v>11154</v>
      </c>
      <c r="EF35" s="62">
        <f t="shared" si="35"/>
        <v>10431</v>
      </c>
      <c r="EG35" s="20">
        <f t="shared" si="36"/>
        <v>-6.481979558902637</v>
      </c>
    </row>
    <row r="36" spans="1:142" s="2" customFormat="1" ht="16.5" customHeight="1">
      <c r="A36" s="45" t="s">
        <v>298</v>
      </c>
      <c r="B36" s="41">
        <v>32</v>
      </c>
      <c r="C36" s="12">
        <f>'[1]ezer ft'!C34</f>
        <v>0</v>
      </c>
      <c r="D36" s="12">
        <f>'[1]ezer ft'!E34</f>
        <v>0</v>
      </c>
      <c r="E36" s="12">
        <f>'[1]ezer ft'!D34</f>
        <v>0</v>
      </c>
      <c r="F36" s="20">
        <f t="shared" si="28"/>
        <v>0</v>
      </c>
      <c r="G36" s="12"/>
      <c r="H36" s="12"/>
      <c r="I36" s="12"/>
      <c r="J36" s="20">
        <f t="shared" si="29"/>
        <v>0</v>
      </c>
      <c r="K36" s="12">
        <f>'[2]Munka1'!C36</f>
        <v>0</v>
      </c>
      <c r="L36" s="12">
        <f>'[2]Munka1'!E36</f>
        <v>0</v>
      </c>
      <c r="M36" s="12">
        <f>'[2]Munka1'!D36</f>
        <v>0</v>
      </c>
      <c r="N36" s="20">
        <f t="shared" si="37"/>
        <v>0</v>
      </c>
      <c r="O36" s="12">
        <f>'[3]Munka1'!C36</f>
        <v>0</v>
      </c>
      <c r="P36" s="12">
        <f>'[3]Munka1'!E36</f>
        <v>0</v>
      </c>
      <c r="Q36" s="12">
        <f>'[3]Munka1'!D36</f>
        <v>0</v>
      </c>
      <c r="R36" s="20">
        <f t="shared" si="38"/>
        <v>0</v>
      </c>
      <c r="S36" s="12"/>
      <c r="T36" s="12"/>
      <c r="U36" s="12"/>
      <c r="V36" s="60">
        <f t="shared" si="39"/>
        <v>0</v>
      </c>
      <c r="W36" s="12">
        <f>'[4]Munka1'!C36</f>
        <v>0</v>
      </c>
      <c r="X36" s="12">
        <f>'[4]Munka1'!E36</f>
        <v>0</v>
      </c>
      <c r="Y36" s="12">
        <f>'[4]Munka1'!D36</f>
        <v>0</v>
      </c>
      <c r="Z36" s="20">
        <f t="shared" si="40"/>
        <v>0</v>
      </c>
      <c r="AA36" s="12"/>
      <c r="AB36" s="12"/>
      <c r="AC36" s="12"/>
      <c r="AD36" s="20">
        <f t="shared" si="30"/>
        <v>0</v>
      </c>
      <c r="AE36" s="12"/>
      <c r="AF36" s="12"/>
      <c r="AG36" s="60">
        <f t="shared" si="31"/>
        <v>0</v>
      </c>
      <c r="AH36" s="12"/>
      <c r="AI36" s="12"/>
      <c r="AJ36" s="60">
        <f t="shared" si="32"/>
        <v>0</v>
      </c>
      <c r="AK36" s="12"/>
      <c r="AL36" s="12"/>
      <c r="AM36" s="12"/>
      <c r="AN36" s="20">
        <f t="shared" si="33"/>
        <v>0</v>
      </c>
      <c r="AO36" s="12">
        <f>'[5]ezer Ft'!C34</f>
        <v>142</v>
      </c>
      <c r="AP36" s="12">
        <f>'[5]ezer Ft'!E34</f>
        <v>88</v>
      </c>
      <c r="AQ36" s="12">
        <f>'[5]ezer Ft'!D34</f>
        <v>190</v>
      </c>
      <c r="AR36" s="20">
        <f t="shared" si="41"/>
        <v>33.80281690140845</v>
      </c>
      <c r="AS36" s="12">
        <f>'[6]Munka1'!C36</f>
        <v>0</v>
      </c>
      <c r="AT36" s="12"/>
      <c r="AU36" s="12">
        <f>'[6]Munka1'!D36</f>
        <v>0</v>
      </c>
      <c r="AV36" s="20">
        <f t="shared" si="42"/>
        <v>0</v>
      </c>
      <c r="AW36" s="12">
        <f>'[7]Munka1'!C36</f>
        <v>0</v>
      </c>
      <c r="AX36" s="12"/>
      <c r="AY36" s="12">
        <f>'[7]Munka1'!D36</f>
        <v>0</v>
      </c>
      <c r="AZ36" s="20">
        <f t="shared" si="43"/>
        <v>0</v>
      </c>
      <c r="BA36" s="12"/>
      <c r="BB36" s="12"/>
      <c r="BC36" s="60">
        <f t="shared" si="44"/>
        <v>0</v>
      </c>
      <c r="BD36" s="12"/>
      <c r="BE36" s="12"/>
      <c r="BF36" s="60">
        <f t="shared" si="45"/>
        <v>0</v>
      </c>
      <c r="BG36" s="12">
        <f>'[8]Munka1'!C36</f>
        <v>0</v>
      </c>
      <c r="BH36" s="12">
        <f>'[8]Munka1'!E36</f>
        <v>41</v>
      </c>
      <c r="BI36" s="12">
        <f>'[8]Munka1'!D36</f>
        <v>0</v>
      </c>
      <c r="BJ36" s="20">
        <f t="shared" si="46"/>
        <v>0</v>
      </c>
      <c r="BK36" s="12">
        <f>'[9]Munka1'!C36</f>
        <v>0</v>
      </c>
      <c r="BL36" s="12">
        <f>'[9]Munka1'!E36</f>
        <v>46</v>
      </c>
      <c r="BM36" s="12">
        <f>'[9]Munka1'!D36</f>
        <v>0</v>
      </c>
      <c r="BN36" s="20">
        <f t="shared" si="47"/>
        <v>0</v>
      </c>
      <c r="BO36" s="12">
        <f>'[10]Munka1'!C36</f>
        <v>0</v>
      </c>
      <c r="BP36" s="12">
        <f>'[10]Munka1'!E36</f>
        <v>21</v>
      </c>
      <c r="BQ36" s="12">
        <f>'[10]Munka1'!D36</f>
        <v>0</v>
      </c>
      <c r="BR36" s="20">
        <f t="shared" si="48"/>
        <v>0</v>
      </c>
      <c r="BS36" s="12">
        <f>'[11]Munka1'!C36</f>
        <v>0</v>
      </c>
      <c r="BT36" s="12">
        <f>'[11]Munka1'!E36</f>
        <v>0</v>
      </c>
      <c r="BU36" s="12">
        <f>'[11]Munka1'!D36</f>
        <v>0</v>
      </c>
      <c r="BV36" s="20">
        <f t="shared" si="49"/>
        <v>0</v>
      </c>
      <c r="BW36" s="12">
        <f>'[12]Munka1'!C36</f>
        <v>0</v>
      </c>
      <c r="BX36" s="12">
        <f>'[12]Munka1'!E36</f>
        <v>0</v>
      </c>
      <c r="BY36" s="12">
        <f>'[12]Munka1'!D36</f>
        <v>0</v>
      </c>
      <c r="BZ36" s="20">
        <f t="shared" si="50"/>
        <v>0</v>
      </c>
      <c r="CA36" s="12">
        <f>'[13]Munka1'!C36</f>
        <v>0</v>
      </c>
      <c r="CB36" s="12">
        <f>'[13]Munka1'!E36</f>
        <v>0</v>
      </c>
      <c r="CC36" s="12">
        <f>'[13]Munka1'!D36</f>
        <v>0</v>
      </c>
      <c r="CD36" s="20">
        <f t="shared" si="51"/>
        <v>0</v>
      </c>
      <c r="CE36" s="12"/>
      <c r="CF36" s="12"/>
      <c r="CG36" s="12"/>
      <c r="CH36" s="20">
        <f t="shared" si="52"/>
        <v>0</v>
      </c>
      <c r="CI36" s="12"/>
      <c r="CJ36" s="12"/>
      <c r="CK36" s="12"/>
      <c r="CL36" s="20">
        <f t="shared" si="53"/>
        <v>0</v>
      </c>
      <c r="CM36" s="12">
        <f>'[14]Munka1'!C36</f>
        <v>0</v>
      </c>
      <c r="CN36" s="12">
        <f>'[14]Munka1'!E36</f>
        <v>0</v>
      </c>
      <c r="CO36" s="12">
        <f>'[14]Munka1'!D36</f>
        <v>0</v>
      </c>
      <c r="CP36" s="20">
        <f t="shared" si="54"/>
        <v>0</v>
      </c>
      <c r="CQ36" s="12">
        <f>'[15]Munka1'!C36</f>
        <v>0</v>
      </c>
      <c r="CR36" s="12">
        <f>'[15]Munka1'!E36</f>
        <v>0</v>
      </c>
      <c r="CS36" s="12">
        <f>'[15]Munka1'!D36</f>
        <v>0</v>
      </c>
      <c r="CT36" s="20">
        <f t="shared" si="55"/>
        <v>0</v>
      </c>
      <c r="CU36" s="12"/>
      <c r="CV36" s="12"/>
      <c r="CW36" s="12"/>
      <c r="CX36" s="20">
        <f t="shared" si="19"/>
        <v>0</v>
      </c>
      <c r="CY36" s="12"/>
      <c r="CZ36" s="12"/>
      <c r="DA36" s="12"/>
      <c r="DB36" s="20">
        <f t="shared" si="56"/>
        <v>0</v>
      </c>
      <c r="DC36" s="12"/>
      <c r="DD36" s="12"/>
      <c r="DE36" s="12"/>
      <c r="DF36" s="20">
        <f t="shared" si="57"/>
        <v>0</v>
      </c>
      <c r="DG36" s="12"/>
      <c r="DH36" s="12"/>
      <c r="DI36" s="12"/>
      <c r="DJ36" s="20">
        <f t="shared" si="22"/>
        <v>0</v>
      </c>
      <c r="DK36" s="12"/>
      <c r="DL36" s="12"/>
      <c r="DM36" s="12"/>
      <c r="DN36" s="20">
        <f t="shared" si="23"/>
        <v>0</v>
      </c>
      <c r="DO36" s="12"/>
      <c r="DP36" s="12"/>
      <c r="DQ36" s="74">
        <f t="shared" si="58"/>
        <v>0</v>
      </c>
      <c r="DR36" s="12">
        <f>'[16]Munka1'!C36</f>
        <v>0</v>
      </c>
      <c r="DS36" s="12">
        <f>'[16]Munka1'!E36</f>
        <v>2</v>
      </c>
      <c r="DT36" s="12">
        <f>'[16]Munka1'!D36</f>
        <v>0</v>
      </c>
      <c r="DU36" s="74">
        <f t="shared" si="59"/>
        <v>0</v>
      </c>
      <c r="DV36" s="12">
        <f>'[17]Munka1'!C36</f>
        <v>0</v>
      </c>
      <c r="DW36" s="12">
        <f>'[17]Munka1'!E36</f>
        <v>0</v>
      </c>
      <c r="DX36" s="12">
        <f>'[17]Munka1'!D36</f>
        <v>0</v>
      </c>
      <c r="DY36" s="74">
        <f t="shared" si="60"/>
        <v>0</v>
      </c>
      <c r="DZ36" s="12">
        <f>'[18]Munka1'!C36</f>
        <v>0</v>
      </c>
      <c r="EA36" s="12">
        <f>'[18]Munka1'!E36</f>
        <v>0</v>
      </c>
      <c r="EB36" s="12">
        <f>'[18]Munka1'!D36</f>
        <v>0</v>
      </c>
      <c r="EC36" s="74">
        <f t="shared" si="61"/>
        <v>0</v>
      </c>
      <c r="ED36" s="62">
        <f t="shared" si="34"/>
        <v>142</v>
      </c>
      <c r="EE36" s="62"/>
      <c r="EF36" s="62">
        <f t="shared" si="35"/>
        <v>190</v>
      </c>
      <c r="EG36" s="20">
        <f t="shared" si="36"/>
        <v>33.80281690140845</v>
      </c>
      <c r="EK36" s="12"/>
      <c r="EL36" s="12"/>
    </row>
    <row r="37" spans="1:137" s="62" customFormat="1" ht="16.5" customHeight="1">
      <c r="A37" s="46" t="s">
        <v>230</v>
      </c>
      <c r="B37" s="61">
        <v>33</v>
      </c>
      <c r="C37" s="62">
        <f>'[1]ezer ft'!C35</f>
        <v>0</v>
      </c>
      <c r="D37" s="62">
        <f>'[1]ezer ft'!E35</f>
        <v>0</v>
      </c>
      <c r="E37" s="62">
        <f>'[1]ezer ft'!D35</f>
        <v>0</v>
      </c>
      <c r="F37" s="20">
        <f t="shared" si="28"/>
        <v>0</v>
      </c>
      <c r="J37" s="20">
        <f t="shared" si="29"/>
        <v>0</v>
      </c>
      <c r="K37" s="62">
        <f>'[2]Munka1'!C37</f>
        <v>0</v>
      </c>
      <c r="L37" s="62">
        <f>'[2]Munka1'!E37</f>
        <v>0</v>
      </c>
      <c r="M37" s="62">
        <f>'[2]Munka1'!D37</f>
        <v>0</v>
      </c>
      <c r="N37" s="20">
        <f t="shared" si="37"/>
        <v>0</v>
      </c>
      <c r="O37" s="62">
        <f>'[3]Munka1'!C37</f>
        <v>0</v>
      </c>
      <c r="P37" s="62">
        <f>'[3]Munka1'!E37</f>
        <v>0</v>
      </c>
      <c r="Q37" s="62">
        <f>'[3]Munka1'!D37</f>
        <v>0</v>
      </c>
      <c r="R37" s="20">
        <f t="shared" si="38"/>
        <v>0</v>
      </c>
      <c r="V37" s="20">
        <f t="shared" si="39"/>
        <v>0</v>
      </c>
      <c r="W37" s="62">
        <f>'[4]Munka1'!C37</f>
        <v>4354</v>
      </c>
      <c r="X37" s="12">
        <f>'[4]Munka1'!E37</f>
        <v>4241</v>
      </c>
      <c r="Y37" s="62">
        <f>'[4]Munka1'!D37</f>
        <v>4105</v>
      </c>
      <c r="Z37" s="20">
        <f t="shared" si="40"/>
        <v>-5.718879191547998</v>
      </c>
      <c r="AD37" s="20">
        <f t="shared" si="30"/>
        <v>0</v>
      </c>
      <c r="AG37" s="20">
        <f t="shared" si="31"/>
        <v>0</v>
      </c>
      <c r="AJ37" s="20">
        <f t="shared" si="32"/>
        <v>0</v>
      </c>
      <c r="AN37" s="20">
        <f t="shared" si="33"/>
        <v>0</v>
      </c>
      <c r="AO37" s="62">
        <f>'[5]ezer Ft'!C35</f>
        <v>366</v>
      </c>
      <c r="AP37" s="62">
        <f>'[5]ezer Ft'!E35</f>
        <v>556</v>
      </c>
      <c r="AQ37" s="62">
        <f>'[5]ezer Ft'!D35</f>
        <v>460</v>
      </c>
      <c r="AR37" s="20">
        <f t="shared" si="41"/>
        <v>25.683060109289613</v>
      </c>
      <c r="AS37" s="62">
        <f>'[6]Munka1'!C37</f>
        <v>0</v>
      </c>
      <c r="AU37" s="62">
        <f>'[6]Munka1'!D37</f>
        <v>0</v>
      </c>
      <c r="AV37" s="20">
        <f t="shared" si="42"/>
        <v>0</v>
      </c>
      <c r="AW37" s="62">
        <f>'[7]Munka1'!C37</f>
        <v>0</v>
      </c>
      <c r="AY37" s="62">
        <f>'[7]Munka1'!D37</f>
        <v>0</v>
      </c>
      <c r="AZ37" s="20">
        <f t="shared" si="43"/>
        <v>0</v>
      </c>
      <c r="BC37" s="20">
        <f t="shared" si="44"/>
        <v>0</v>
      </c>
      <c r="BF37" s="20">
        <f t="shared" si="45"/>
        <v>0</v>
      </c>
      <c r="BG37" s="62">
        <f>'[8]Munka1'!C37</f>
        <v>2155</v>
      </c>
      <c r="BH37" s="62">
        <f>'[8]Munka1'!E37</f>
        <v>3010</v>
      </c>
      <c r="BI37" s="62">
        <f>'[8]Munka1'!D37</f>
        <v>1920</v>
      </c>
      <c r="BJ37" s="20">
        <f t="shared" si="46"/>
        <v>-10.90487238979118</v>
      </c>
      <c r="BK37" s="62">
        <f>'[9]Munka1'!C37</f>
        <v>3441</v>
      </c>
      <c r="BL37" s="62">
        <f>'[9]Munka1'!E37</f>
        <v>4726</v>
      </c>
      <c r="BM37" s="62">
        <f>'[9]Munka1'!D37</f>
        <v>2912</v>
      </c>
      <c r="BN37" s="20">
        <f t="shared" si="47"/>
        <v>-15.373437954083101</v>
      </c>
      <c r="BO37" s="62">
        <f>'[10]Munka1'!C37</f>
        <v>360</v>
      </c>
      <c r="BP37" s="62">
        <f>'[10]Munka1'!E37</f>
        <v>514</v>
      </c>
      <c r="BQ37" s="62">
        <f>'[10]Munka1'!D37</f>
        <v>482</v>
      </c>
      <c r="BR37" s="20">
        <f t="shared" si="48"/>
        <v>33.888888888888886</v>
      </c>
      <c r="BS37" s="62">
        <f>'[11]Munka1'!C37</f>
        <v>112</v>
      </c>
      <c r="BT37" s="62">
        <f>'[11]Munka1'!E37</f>
        <v>404</v>
      </c>
      <c r="BU37" s="62">
        <f>'[11]Munka1'!D37</f>
        <v>148</v>
      </c>
      <c r="BV37" s="20">
        <f t="shared" si="49"/>
        <v>32.14285714285714</v>
      </c>
      <c r="BW37" s="62">
        <f>'[12]Munka1'!C37</f>
        <v>168</v>
      </c>
      <c r="BX37" s="62">
        <f>'[12]Munka1'!E37</f>
        <v>430</v>
      </c>
      <c r="BY37" s="62">
        <f>'[12]Munka1'!D37</f>
        <v>262</v>
      </c>
      <c r="BZ37" s="20">
        <f t="shared" si="50"/>
        <v>55.95238095238096</v>
      </c>
      <c r="CA37" s="62">
        <f>'[13]Munka1'!C37</f>
        <v>142</v>
      </c>
      <c r="CB37" s="62">
        <f>'[13]Munka1'!E37</f>
        <v>299</v>
      </c>
      <c r="CC37" s="62">
        <f>'[13]Munka1'!D37</f>
        <v>142</v>
      </c>
      <c r="CD37" s="20">
        <f t="shared" si="51"/>
        <v>0</v>
      </c>
      <c r="CH37" s="20">
        <f t="shared" si="52"/>
        <v>0</v>
      </c>
      <c r="CL37" s="20">
        <f t="shared" si="53"/>
        <v>0</v>
      </c>
      <c r="CM37" s="62">
        <f>'[14]Munka1'!C37</f>
        <v>0</v>
      </c>
      <c r="CN37" s="62">
        <f>'[14]Munka1'!E37</f>
        <v>0</v>
      </c>
      <c r="CO37" s="62">
        <f>'[14]Munka1'!D37</f>
        <v>0</v>
      </c>
      <c r="CP37" s="20">
        <f t="shared" si="54"/>
        <v>0</v>
      </c>
      <c r="CQ37" s="62">
        <f>'[15]Munka1'!C37</f>
        <v>86</v>
      </c>
      <c r="CR37" s="62">
        <f>'[15]Munka1'!E37</f>
        <v>114</v>
      </c>
      <c r="CS37" s="62">
        <f>'[15]Munka1'!D37</f>
        <v>60</v>
      </c>
      <c r="CT37" s="20">
        <f t="shared" si="55"/>
        <v>-30.232558139534888</v>
      </c>
      <c r="CX37" s="20">
        <f t="shared" si="19"/>
        <v>0</v>
      </c>
      <c r="DB37" s="20">
        <f t="shared" si="56"/>
        <v>0</v>
      </c>
      <c r="DF37" s="20">
        <f t="shared" si="57"/>
        <v>0</v>
      </c>
      <c r="DJ37" s="20">
        <f t="shared" si="22"/>
        <v>0</v>
      </c>
      <c r="DN37" s="20">
        <f t="shared" si="23"/>
        <v>0</v>
      </c>
      <c r="DQ37" s="74">
        <f t="shared" si="58"/>
        <v>0</v>
      </c>
      <c r="DR37" s="62">
        <f>'[16]Munka1'!C37</f>
        <v>56</v>
      </c>
      <c r="DS37" s="62">
        <f>'[16]Munka1'!E37</f>
        <v>43</v>
      </c>
      <c r="DT37" s="62">
        <f>'[16]Munka1'!D37</f>
        <v>60</v>
      </c>
      <c r="DU37" s="74">
        <f t="shared" si="59"/>
        <v>7.142857142857139</v>
      </c>
      <c r="DV37" s="62">
        <f>'[17]Munka1'!C37</f>
        <v>56</v>
      </c>
      <c r="DW37" s="62">
        <f>'[17]Munka1'!E37</f>
        <v>45</v>
      </c>
      <c r="DX37" s="62">
        <f>'[17]Munka1'!D37</f>
        <v>70</v>
      </c>
      <c r="DY37" s="74">
        <f t="shared" si="60"/>
        <v>24.999999999999986</v>
      </c>
      <c r="DZ37" s="62">
        <f>'[18]Munka1'!C37</f>
        <v>0</v>
      </c>
      <c r="EA37" s="62">
        <f>'[18]Munka1'!E37</f>
        <v>0</v>
      </c>
      <c r="EB37" s="62">
        <f>'[18]Munka1'!D37</f>
        <v>0</v>
      </c>
      <c r="EC37" s="74">
        <f t="shared" si="61"/>
        <v>0</v>
      </c>
      <c r="ED37" s="62">
        <f t="shared" si="34"/>
        <v>11296</v>
      </c>
      <c r="EF37" s="62">
        <f t="shared" si="35"/>
        <v>10621</v>
      </c>
      <c r="EG37" s="20">
        <f t="shared" si="36"/>
        <v>-5.975566572237952</v>
      </c>
    </row>
    <row r="38" spans="1:142" s="2" customFormat="1" ht="16.5" customHeight="1">
      <c r="A38" s="45" t="s">
        <v>231</v>
      </c>
      <c r="B38" s="40">
        <v>34</v>
      </c>
      <c r="C38" s="12">
        <f>'[1]ezer ft'!C36</f>
        <v>0</v>
      </c>
      <c r="D38" s="12">
        <f>'[1]ezer ft'!E36</f>
        <v>0</v>
      </c>
      <c r="E38" s="12">
        <f>'[1]ezer ft'!D36</f>
        <v>0</v>
      </c>
      <c r="F38" s="20">
        <f t="shared" si="28"/>
        <v>0</v>
      </c>
      <c r="G38" s="12"/>
      <c r="H38" s="12"/>
      <c r="I38" s="12"/>
      <c r="J38" s="20">
        <f t="shared" si="29"/>
        <v>0</v>
      </c>
      <c r="K38" s="12">
        <f>'[2]Munka1'!C38</f>
        <v>0</v>
      </c>
      <c r="L38" s="12">
        <f>'[2]Munka1'!E38</f>
        <v>0</v>
      </c>
      <c r="M38" s="12">
        <f>'[2]Munka1'!D38</f>
        <v>0</v>
      </c>
      <c r="N38" s="20">
        <f t="shared" si="37"/>
        <v>0</v>
      </c>
      <c r="O38" s="12">
        <f>'[3]Munka1'!C38</f>
        <v>0</v>
      </c>
      <c r="P38" s="12">
        <f>'[3]Munka1'!E38</f>
        <v>0</v>
      </c>
      <c r="Q38" s="12">
        <f>'[3]Munka1'!D38</f>
        <v>0</v>
      </c>
      <c r="R38" s="20">
        <f t="shared" si="38"/>
        <v>0</v>
      </c>
      <c r="S38" s="12"/>
      <c r="T38" s="12"/>
      <c r="U38" s="12"/>
      <c r="V38" s="60">
        <f t="shared" si="39"/>
        <v>0</v>
      </c>
      <c r="W38" s="12">
        <f>'[4]Munka1'!C38</f>
        <v>500</v>
      </c>
      <c r="X38" s="12">
        <f>'[4]Munka1'!E38</f>
        <v>0</v>
      </c>
      <c r="Y38" s="12">
        <f>'[4]Munka1'!D38</f>
        <v>500</v>
      </c>
      <c r="Z38" s="20">
        <f t="shared" si="40"/>
        <v>0</v>
      </c>
      <c r="AA38" s="12"/>
      <c r="AB38" s="12"/>
      <c r="AC38" s="12"/>
      <c r="AD38" s="20">
        <f t="shared" si="30"/>
        <v>0</v>
      </c>
      <c r="AE38" s="12"/>
      <c r="AF38" s="12"/>
      <c r="AG38" s="60">
        <f t="shared" si="31"/>
        <v>0</v>
      </c>
      <c r="AH38" s="12"/>
      <c r="AI38" s="12"/>
      <c r="AJ38" s="60">
        <f t="shared" si="32"/>
        <v>0</v>
      </c>
      <c r="AK38" s="12"/>
      <c r="AL38" s="12"/>
      <c r="AM38" s="12"/>
      <c r="AN38" s="20">
        <f t="shared" si="33"/>
        <v>0</v>
      </c>
      <c r="AO38" s="12">
        <f>'[5]ezer Ft'!C36</f>
        <v>0</v>
      </c>
      <c r="AP38" s="12">
        <f>'[5]ezer Ft'!E36</f>
        <v>0</v>
      </c>
      <c r="AQ38" s="12">
        <f>'[5]ezer Ft'!D36</f>
        <v>0</v>
      </c>
      <c r="AR38" s="20">
        <f t="shared" si="41"/>
        <v>0</v>
      </c>
      <c r="AS38" s="12">
        <f>'[6]Munka1'!C38</f>
        <v>0</v>
      </c>
      <c r="AT38" s="12"/>
      <c r="AU38" s="12">
        <f>'[6]Munka1'!D38</f>
        <v>0</v>
      </c>
      <c r="AV38" s="20">
        <f t="shared" si="42"/>
        <v>0</v>
      </c>
      <c r="AW38" s="12">
        <f>'[7]Munka1'!C38</f>
        <v>0</v>
      </c>
      <c r="AX38" s="12"/>
      <c r="AY38" s="12">
        <f>'[7]Munka1'!D38</f>
        <v>0</v>
      </c>
      <c r="AZ38" s="20">
        <f t="shared" si="43"/>
        <v>0</v>
      </c>
      <c r="BA38" s="12"/>
      <c r="BB38" s="12"/>
      <c r="BC38" s="60">
        <f t="shared" si="44"/>
        <v>0</v>
      </c>
      <c r="BD38" s="12"/>
      <c r="BE38" s="12"/>
      <c r="BF38" s="60">
        <f t="shared" si="45"/>
        <v>0</v>
      </c>
      <c r="BG38" s="12">
        <f>'[8]Munka1'!C38</f>
        <v>0</v>
      </c>
      <c r="BH38" s="12">
        <f>'[8]Munka1'!E38</f>
        <v>0</v>
      </c>
      <c r="BI38" s="12">
        <f>'[8]Munka1'!D38</f>
        <v>0</v>
      </c>
      <c r="BJ38" s="20">
        <f t="shared" si="46"/>
        <v>0</v>
      </c>
      <c r="BK38" s="12">
        <f>'[9]Munka1'!C38</f>
        <v>0</v>
      </c>
      <c r="BL38" s="12">
        <f>'[9]Munka1'!E38</f>
        <v>0</v>
      </c>
      <c r="BM38" s="12">
        <f>'[9]Munka1'!D38</f>
        <v>0</v>
      </c>
      <c r="BN38" s="20">
        <f t="shared" si="47"/>
        <v>0</v>
      </c>
      <c r="BO38" s="12">
        <f>'[10]Munka1'!C38</f>
        <v>0</v>
      </c>
      <c r="BP38" s="12">
        <f>'[10]Munka1'!E38</f>
        <v>0</v>
      </c>
      <c r="BQ38" s="12">
        <f>'[10]Munka1'!D38</f>
        <v>0</v>
      </c>
      <c r="BR38" s="20">
        <f t="shared" si="48"/>
        <v>0</v>
      </c>
      <c r="BS38" s="12">
        <f>'[11]Munka1'!C38</f>
        <v>0</v>
      </c>
      <c r="BT38" s="12">
        <f>'[11]Munka1'!E38</f>
        <v>0</v>
      </c>
      <c r="BU38" s="12">
        <f>'[11]Munka1'!D38</f>
        <v>0</v>
      </c>
      <c r="BV38" s="20">
        <f t="shared" si="49"/>
        <v>0</v>
      </c>
      <c r="BW38" s="12">
        <f>'[12]Munka1'!C38</f>
        <v>0</v>
      </c>
      <c r="BX38" s="12">
        <f>'[12]Munka1'!E38</f>
        <v>0</v>
      </c>
      <c r="BY38" s="12">
        <f>'[12]Munka1'!D38</f>
        <v>0</v>
      </c>
      <c r="BZ38" s="20">
        <f t="shared" si="50"/>
        <v>0</v>
      </c>
      <c r="CA38" s="12">
        <f>'[13]Munka1'!C38</f>
        <v>0</v>
      </c>
      <c r="CB38" s="12">
        <f>'[13]Munka1'!E38</f>
        <v>0</v>
      </c>
      <c r="CC38" s="12">
        <f>'[13]Munka1'!D38</f>
        <v>0</v>
      </c>
      <c r="CD38" s="20">
        <f t="shared" si="51"/>
        <v>0</v>
      </c>
      <c r="CE38" s="12"/>
      <c r="CF38" s="12"/>
      <c r="CG38" s="12"/>
      <c r="CH38" s="20">
        <f t="shared" si="52"/>
        <v>0</v>
      </c>
      <c r="CI38" s="12"/>
      <c r="CJ38" s="12"/>
      <c r="CK38" s="12"/>
      <c r="CL38" s="20">
        <f t="shared" si="53"/>
        <v>0</v>
      </c>
      <c r="CM38" s="12">
        <f>'[14]Munka1'!C38</f>
        <v>0</v>
      </c>
      <c r="CN38" s="12">
        <f>'[14]Munka1'!E38</f>
        <v>0</v>
      </c>
      <c r="CO38" s="12">
        <f>'[14]Munka1'!D38</f>
        <v>0</v>
      </c>
      <c r="CP38" s="20">
        <f t="shared" si="54"/>
        <v>0</v>
      </c>
      <c r="CQ38" s="12">
        <f>'[15]Munka1'!C38</f>
        <v>0</v>
      </c>
      <c r="CR38" s="12">
        <f>'[15]Munka1'!E38</f>
        <v>0</v>
      </c>
      <c r="CS38" s="12">
        <f>'[15]Munka1'!D38</f>
        <v>0</v>
      </c>
      <c r="CT38" s="20">
        <f t="shared" si="55"/>
        <v>0</v>
      </c>
      <c r="CU38" s="12"/>
      <c r="CV38" s="12"/>
      <c r="CW38" s="12"/>
      <c r="CX38" s="20">
        <f t="shared" si="19"/>
        <v>0</v>
      </c>
      <c r="CY38" s="12"/>
      <c r="CZ38" s="12"/>
      <c r="DA38" s="12"/>
      <c r="DB38" s="20">
        <f t="shared" si="56"/>
        <v>0</v>
      </c>
      <c r="DC38" s="12"/>
      <c r="DD38" s="12"/>
      <c r="DE38" s="12"/>
      <c r="DF38" s="20">
        <f t="shared" si="57"/>
        <v>0</v>
      </c>
      <c r="DG38" s="12"/>
      <c r="DH38" s="12"/>
      <c r="DI38" s="12"/>
      <c r="DJ38" s="20">
        <f t="shared" si="22"/>
        <v>0</v>
      </c>
      <c r="DK38" s="12"/>
      <c r="DL38" s="12"/>
      <c r="DM38" s="12"/>
      <c r="DN38" s="20">
        <f t="shared" si="23"/>
        <v>0</v>
      </c>
      <c r="DO38" s="12"/>
      <c r="DP38" s="12"/>
      <c r="DQ38" s="74">
        <f t="shared" si="58"/>
        <v>0</v>
      </c>
      <c r="DR38" s="12">
        <f>'[16]Munka1'!C38</f>
        <v>0</v>
      </c>
      <c r="DS38" s="12">
        <f>'[16]Munka1'!E38</f>
        <v>0</v>
      </c>
      <c r="DT38" s="12">
        <f>'[16]Munka1'!D38</f>
        <v>0</v>
      </c>
      <c r="DU38" s="74">
        <f t="shared" si="59"/>
        <v>0</v>
      </c>
      <c r="DV38" s="12">
        <f>'[17]Munka1'!C38</f>
        <v>0</v>
      </c>
      <c r="DW38" s="12">
        <f>'[17]Munka1'!E38</f>
        <v>0</v>
      </c>
      <c r="DX38" s="12">
        <f>'[17]Munka1'!D38</f>
        <v>0</v>
      </c>
      <c r="DY38" s="74">
        <f t="shared" si="60"/>
        <v>0</v>
      </c>
      <c r="DZ38" s="12">
        <f>'[18]Munka1'!C38</f>
        <v>0</v>
      </c>
      <c r="EA38" s="12">
        <f>'[18]Munka1'!E38</f>
        <v>0</v>
      </c>
      <c r="EB38" s="12">
        <f>'[18]Munka1'!D38</f>
        <v>0</v>
      </c>
      <c r="EC38" s="74">
        <f t="shared" si="61"/>
        <v>0</v>
      </c>
      <c r="ED38" s="62">
        <f t="shared" si="34"/>
        <v>500</v>
      </c>
      <c r="EE38" s="62"/>
      <c r="EF38" s="62">
        <f t="shared" si="35"/>
        <v>500</v>
      </c>
      <c r="EG38" s="20">
        <f t="shared" si="36"/>
        <v>0</v>
      </c>
      <c r="EK38" s="12"/>
      <c r="EL38" s="12"/>
    </row>
    <row r="39" spans="1:142" s="2" customFormat="1" ht="16.5" customHeight="1">
      <c r="A39" s="45" t="s">
        <v>232</v>
      </c>
      <c r="B39" s="40">
        <v>35</v>
      </c>
      <c r="C39" s="12">
        <f>'[1]ezer ft'!C37</f>
        <v>0</v>
      </c>
      <c r="D39" s="12">
        <f>'[1]ezer ft'!E37</f>
        <v>0</v>
      </c>
      <c r="E39" s="12">
        <f>'[1]ezer ft'!D37</f>
        <v>0</v>
      </c>
      <c r="F39" s="20">
        <f t="shared" si="28"/>
        <v>0</v>
      </c>
      <c r="G39" s="12"/>
      <c r="H39" s="12"/>
      <c r="I39" s="12"/>
      <c r="J39" s="20">
        <f t="shared" si="29"/>
        <v>0</v>
      </c>
      <c r="K39" s="12">
        <f>'[2]Munka1'!C39</f>
        <v>0</v>
      </c>
      <c r="L39" s="12">
        <f>'[2]Munka1'!E39</f>
        <v>0</v>
      </c>
      <c r="M39" s="12">
        <f>'[2]Munka1'!D39</f>
        <v>0</v>
      </c>
      <c r="N39" s="20">
        <f t="shared" si="37"/>
        <v>0</v>
      </c>
      <c r="O39" s="12">
        <f>'[3]Munka1'!C39</f>
        <v>0</v>
      </c>
      <c r="P39" s="12">
        <f>'[3]Munka1'!E39</f>
        <v>0</v>
      </c>
      <c r="Q39" s="12">
        <f>'[3]Munka1'!D39</f>
        <v>0</v>
      </c>
      <c r="R39" s="20">
        <f t="shared" si="38"/>
        <v>0</v>
      </c>
      <c r="S39" s="12"/>
      <c r="T39" s="12"/>
      <c r="U39" s="12"/>
      <c r="V39" s="60">
        <f t="shared" si="39"/>
        <v>0</v>
      </c>
      <c r="W39" s="12">
        <f>'[4]Munka1'!C39</f>
        <v>0</v>
      </c>
      <c r="X39" s="12">
        <f>'[4]Munka1'!E39</f>
        <v>0</v>
      </c>
      <c r="Y39" s="12">
        <f>'[4]Munka1'!D39</f>
        <v>0</v>
      </c>
      <c r="Z39" s="20">
        <f t="shared" si="40"/>
        <v>0</v>
      </c>
      <c r="AA39" s="12"/>
      <c r="AB39" s="12"/>
      <c r="AC39" s="12"/>
      <c r="AD39" s="20">
        <f t="shared" si="30"/>
        <v>0</v>
      </c>
      <c r="AE39" s="12"/>
      <c r="AF39" s="12"/>
      <c r="AG39" s="60">
        <f t="shared" si="31"/>
        <v>0</v>
      </c>
      <c r="AH39" s="12"/>
      <c r="AI39" s="12"/>
      <c r="AJ39" s="60">
        <f t="shared" si="32"/>
        <v>0</v>
      </c>
      <c r="AK39" s="12"/>
      <c r="AL39" s="12"/>
      <c r="AM39" s="12"/>
      <c r="AN39" s="20">
        <f t="shared" si="33"/>
        <v>0</v>
      </c>
      <c r="AO39" s="12">
        <f>'[5]ezer Ft'!C37</f>
        <v>0</v>
      </c>
      <c r="AP39" s="12">
        <f>'[5]ezer Ft'!E37</f>
        <v>0</v>
      </c>
      <c r="AQ39" s="12">
        <f>'[5]ezer Ft'!D37</f>
        <v>0</v>
      </c>
      <c r="AR39" s="20">
        <f t="shared" si="41"/>
        <v>0</v>
      </c>
      <c r="AS39" s="12">
        <f>'[6]Munka1'!C39</f>
        <v>0</v>
      </c>
      <c r="AT39" s="12"/>
      <c r="AU39" s="12">
        <f>'[6]Munka1'!D39</f>
        <v>0</v>
      </c>
      <c r="AV39" s="20">
        <f t="shared" si="42"/>
        <v>0</v>
      </c>
      <c r="AW39" s="12">
        <f>'[7]Munka1'!C39</f>
        <v>0</v>
      </c>
      <c r="AX39" s="12"/>
      <c r="AY39" s="12">
        <f>'[7]Munka1'!D39</f>
        <v>0</v>
      </c>
      <c r="AZ39" s="20">
        <f t="shared" si="43"/>
        <v>0</v>
      </c>
      <c r="BA39" s="12"/>
      <c r="BB39" s="12"/>
      <c r="BC39" s="60">
        <f t="shared" si="44"/>
        <v>0</v>
      </c>
      <c r="BD39" s="12"/>
      <c r="BE39" s="12"/>
      <c r="BF39" s="60">
        <f t="shared" si="45"/>
        <v>0</v>
      </c>
      <c r="BG39" s="12">
        <f>'[8]Munka1'!C39</f>
        <v>0</v>
      </c>
      <c r="BH39" s="12">
        <f>'[8]Munka1'!E39</f>
        <v>0</v>
      </c>
      <c r="BI39" s="12">
        <f>'[8]Munka1'!D39</f>
        <v>0</v>
      </c>
      <c r="BJ39" s="20">
        <f t="shared" si="46"/>
        <v>0</v>
      </c>
      <c r="BK39" s="12">
        <f>'[9]Munka1'!C39</f>
        <v>0</v>
      </c>
      <c r="BL39" s="12">
        <f>'[9]Munka1'!E39</f>
        <v>0</v>
      </c>
      <c r="BM39" s="12">
        <f>'[9]Munka1'!D39</f>
        <v>0</v>
      </c>
      <c r="BN39" s="20">
        <f t="shared" si="47"/>
        <v>0</v>
      </c>
      <c r="BO39" s="12">
        <f>'[10]Munka1'!C39</f>
        <v>0</v>
      </c>
      <c r="BP39" s="12">
        <f>'[10]Munka1'!E39</f>
        <v>0</v>
      </c>
      <c r="BQ39" s="12">
        <f>'[10]Munka1'!D39</f>
        <v>0</v>
      </c>
      <c r="BR39" s="20">
        <f t="shared" si="48"/>
        <v>0</v>
      </c>
      <c r="BS39" s="12">
        <f>'[11]Munka1'!C39</f>
        <v>0</v>
      </c>
      <c r="BT39" s="12">
        <f>'[11]Munka1'!E39</f>
        <v>0</v>
      </c>
      <c r="BU39" s="12">
        <f>'[11]Munka1'!D39</f>
        <v>0</v>
      </c>
      <c r="BV39" s="20">
        <f t="shared" si="49"/>
        <v>0</v>
      </c>
      <c r="BW39" s="12">
        <f>'[12]Munka1'!C39</f>
        <v>0</v>
      </c>
      <c r="BX39" s="12">
        <f>'[12]Munka1'!E39</f>
        <v>0</v>
      </c>
      <c r="BY39" s="12">
        <f>'[12]Munka1'!D39</f>
        <v>0</v>
      </c>
      <c r="BZ39" s="20">
        <f t="shared" si="50"/>
        <v>0</v>
      </c>
      <c r="CA39" s="12">
        <f>'[13]Munka1'!C39</f>
        <v>0</v>
      </c>
      <c r="CB39" s="12">
        <f>'[13]Munka1'!E39</f>
        <v>0</v>
      </c>
      <c r="CC39" s="12">
        <f>'[13]Munka1'!D39</f>
        <v>0</v>
      </c>
      <c r="CD39" s="20">
        <f t="shared" si="51"/>
        <v>0</v>
      </c>
      <c r="CE39" s="12"/>
      <c r="CF39" s="12"/>
      <c r="CG39" s="12"/>
      <c r="CH39" s="20">
        <f t="shared" si="52"/>
        <v>0</v>
      </c>
      <c r="CI39" s="12"/>
      <c r="CJ39" s="12"/>
      <c r="CK39" s="12"/>
      <c r="CL39" s="20">
        <f t="shared" si="53"/>
        <v>0</v>
      </c>
      <c r="CM39" s="12">
        <f>'[14]Munka1'!C39</f>
        <v>0</v>
      </c>
      <c r="CN39" s="12">
        <f>'[14]Munka1'!E39</f>
        <v>0</v>
      </c>
      <c r="CO39" s="12">
        <f>'[14]Munka1'!D39</f>
        <v>0</v>
      </c>
      <c r="CP39" s="20">
        <f t="shared" si="54"/>
        <v>0</v>
      </c>
      <c r="CQ39" s="12">
        <f>'[15]Munka1'!C39</f>
        <v>0</v>
      </c>
      <c r="CR39" s="12">
        <f>'[15]Munka1'!E39</f>
        <v>0</v>
      </c>
      <c r="CS39" s="12">
        <f>'[15]Munka1'!D39</f>
        <v>0</v>
      </c>
      <c r="CT39" s="20">
        <f t="shared" si="55"/>
        <v>0</v>
      </c>
      <c r="CU39" s="12"/>
      <c r="CV39" s="12"/>
      <c r="CW39" s="12"/>
      <c r="CX39" s="20">
        <f t="shared" si="19"/>
        <v>0</v>
      </c>
      <c r="CY39" s="12"/>
      <c r="CZ39" s="12"/>
      <c r="DA39" s="12"/>
      <c r="DB39" s="20">
        <f t="shared" si="56"/>
        <v>0</v>
      </c>
      <c r="DC39" s="12"/>
      <c r="DD39" s="12"/>
      <c r="DE39" s="12"/>
      <c r="DF39" s="20">
        <f t="shared" si="57"/>
        <v>0</v>
      </c>
      <c r="DG39" s="12"/>
      <c r="DH39" s="12"/>
      <c r="DI39" s="12"/>
      <c r="DJ39" s="20">
        <f t="shared" si="22"/>
        <v>0</v>
      </c>
      <c r="DK39" s="12"/>
      <c r="DL39" s="12"/>
      <c r="DM39" s="12"/>
      <c r="DN39" s="20">
        <f t="shared" si="23"/>
        <v>0</v>
      </c>
      <c r="DO39" s="12"/>
      <c r="DP39" s="12"/>
      <c r="DQ39" s="74">
        <f t="shared" si="58"/>
        <v>0</v>
      </c>
      <c r="DR39" s="12">
        <f>'[16]Munka1'!C39</f>
        <v>0</v>
      </c>
      <c r="DS39" s="12">
        <f>'[16]Munka1'!E39</f>
        <v>0</v>
      </c>
      <c r="DT39" s="12">
        <f>'[16]Munka1'!D39</f>
        <v>0</v>
      </c>
      <c r="DU39" s="74">
        <f t="shared" si="59"/>
        <v>0</v>
      </c>
      <c r="DV39" s="12">
        <f>'[17]Munka1'!C39</f>
        <v>0</v>
      </c>
      <c r="DW39" s="12">
        <f>'[17]Munka1'!E39</f>
        <v>0</v>
      </c>
      <c r="DX39" s="12">
        <f>'[17]Munka1'!D39</f>
        <v>0</v>
      </c>
      <c r="DY39" s="74">
        <f t="shared" si="60"/>
        <v>0</v>
      </c>
      <c r="DZ39" s="12">
        <f>'[18]Munka1'!C39</f>
        <v>0</v>
      </c>
      <c r="EA39" s="12">
        <f>'[18]Munka1'!E39</f>
        <v>0</v>
      </c>
      <c r="EB39" s="12">
        <f>'[18]Munka1'!D39</f>
        <v>0</v>
      </c>
      <c r="EC39" s="74">
        <f t="shared" si="61"/>
        <v>0</v>
      </c>
      <c r="ED39" s="62">
        <f t="shared" si="34"/>
        <v>0</v>
      </c>
      <c r="EE39" s="62"/>
      <c r="EF39" s="62">
        <f t="shared" si="35"/>
        <v>0</v>
      </c>
      <c r="EG39" s="20">
        <f t="shared" si="36"/>
        <v>0</v>
      </c>
      <c r="EK39" s="12"/>
      <c r="EL39" s="12"/>
    </row>
    <row r="40" spans="1:137" s="62" customFormat="1" ht="16.5" customHeight="1">
      <c r="A40" s="48" t="s">
        <v>208</v>
      </c>
      <c r="B40" s="63">
        <v>36</v>
      </c>
      <c r="C40" s="62">
        <f>'[1]ezer ft'!C38</f>
        <v>0</v>
      </c>
      <c r="D40" s="62">
        <f>'[1]ezer ft'!E38</f>
        <v>0</v>
      </c>
      <c r="E40" s="62">
        <f>'[1]ezer ft'!D38</f>
        <v>0</v>
      </c>
      <c r="F40" s="20">
        <f t="shared" si="28"/>
        <v>0</v>
      </c>
      <c r="J40" s="20">
        <f t="shared" si="29"/>
        <v>0</v>
      </c>
      <c r="K40" s="62">
        <f>'[2]Munka1'!C40</f>
        <v>0</v>
      </c>
      <c r="L40" s="62">
        <f>'[2]Munka1'!E40</f>
        <v>0</v>
      </c>
      <c r="M40" s="62">
        <f>'[2]Munka1'!D40</f>
        <v>0</v>
      </c>
      <c r="N40" s="20">
        <f t="shared" si="37"/>
        <v>0</v>
      </c>
      <c r="O40" s="62">
        <f>'[3]Munka1'!C40</f>
        <v>0</v>
      </c>
      <c r="P40" s="62">
        <f>'[3]Munka1'!E40</f>
        <v>0</v>
      </c>
      <c r="Q40" s="62">
        <f>'[3]Munka1'!D40</f>
        <v>0</v>
      </c>
      <c r="R40" s="20">
        <f t="shared" si="38"/>
        <v>0</v>
      </c>
      <c r="V40" s="20">
        <f t="shared" si="39"/>
        <v>0</v>
      </c>
      <c r="W40" s="62">
        <f>'[4]Munka1'!C40</f>
        <v>500</v>
      </c>
      <c r="X40" s="12">
        <f>'[4]Munka1'!E40</f>
        <v>0</v>
      </c>
      <c r="Y40" s="62">
        <f>'[4]Munka1'!D40</f>
        <v>500</v>
      </c>
      <c r="Z40" s="20">
        <f t="shared" si="40"/>
        <v>0</v>
      </c>
      <c r="AD40" s="20">
        <f t="shared" si="30"/>
        <v>0</v>
      </c>
      <c r="AG40" s="20">
        <f t="shared" si="31"/>
        <v>0</v>
      </c>
      <c r="AJ40" s="20">
        <f t="shared" si="32"/>
        <v>0</v>
      </c>
      <c r="AN40" s="20">
        <f t="shared" si="33"/>
        <v>0</v>
      </c>
      <c r="AO40" s="62">
        <f>'[5]ezer Ft'!C38</f>
        <v>0</v>
      </c>
      <c r="AP40" s="62">
        <f>'[5]ezer Ft'!E38</f>
        <v>0</v>
      </c>
      <c r="AQ40" s="62">
        <f>'[5]ezer Ft'!D38</f>
        <v>0</v>
      </c>
      <c r="AR40" s="20">
        <f t="shared" si="41"/>
        <v>0</v>
      </c>
      <c r="AS40" s="62">
        <f>'[6]Munka1'!C40</f>
        <v>0</v>
      </c>
      <c r="AU40" s="62">
        <f>'[6]Munka1'!D40</f>
        <v>0</v>
      </c>
      <c r="AV40" s="20">
        <f t="shared" si="42"/>
        <v>0</v>
      </c>
      <c r="AW40" s="62">
        <f>'[7]Munka1'!C40</f>
        <v>0</v>
      </c>
      <c r="AY40" s="62">
        <f>'[7]Munka1'!D40</f>
        <v>0</v>
      </c>
      <c r="AZ40" s="20">
        <f t="shared" si="43"/>
        <v>0</v>
      </c>
      <c r="BC40" s="20">
        <f t="shared" si="44"/>
        <v>0</v>
      </c>
      <c r="BF40" s="20">
        <f t="shared" si="45"/>
        <v>0</v>
      </c>
      <c r="BG40" s="62">
        <f>'[8]Munka1'!C40</f>
        <v>0</v>
      </c>
      <c r="BH40" s="62">
        <f>'[8]Munka1'!E40</f>
        <v>0</v>
      </c>
      <c r="BI40" s="62">
        <f>'[8]Munka1'!D40</f>
        <v>0</v>
      </c>
      <c r="BJ40" s="20">
        <f t="shared" si="46"/>
        <v>0</v>
      </c>
      <c r="BK40" s="62">
        <f>'[9]Munka1'!C40</f>
        <v>0</v>
      </c>
      <c r="BL40" s="62">
        <f>'[9]Munka1'!E40</f>
        <v>0</v>
      </c>
      <c r="BM40" s="62">
        <f>'[9]Munka1'!D40</f>
        <v>0</v>
      </c>
      <c r="BN40" s="20">
        <f t="shared" si="47"/>
        <v>0</v>
      </c>
      <c r="BO40" s="62">
        <f>'[10]Munka1'!C40</f>
        <v>0</v>
      </c>
      <c r="BP40" s="62">
        <f>'[10]Munka1'!E40</f>
        <v>0</v>
      </c>
      <c r="BQ40" s="62">
        <f>'[10]Munka1'!D40</f>
        <v>0</v>
      </c>
      <c r="BR40" s="20">
        <f t="shared" si="48"/>
        <v>0</v>
      </c>
      <c r="BS40" s="62">
        <f>'[11]Munka1'!C40</f>
        <v>0</v>
      </c>
      <c r="BT40" s="62">
        <f>'[11]Munka1'!E40</f>
        <v>0</v>
      </c>
      <c r="BU40" s="62">
        <f>'[11]Munka1'!D40</f>
        <v>0</v>
      </c>
      <c r="BV40" s="20">
        <f t="shared" si="49"/>
        <v>0</v>
      </c>
      <c r="BW40" s="62">
        <f>'[12]Munka1'!C40</f>
        <v>0</v>
      </c>
      <c r="BX40" s="62">
        <f>'[12]Munka1'!E40</f>
        <v>0</v>
      </c>
      <c r="BY40" s="62">
        <f>'[12]Munka1'!D40</f>
        <v>0</v>
      </c>
      <c r="BZ40" s="20">
        <f t="shared" si="50"/>
        <v>0</v>
      </c>
      <c r="CA40" s="62">
        <f>'[13]Munka1'!C40</f>
        <v>0</v>
      </c>
      <c r="CB40" s="62">
        <f>'[13]Munka1'!E40</f>
        <v>0</v>
      </c>
      <c r="CC40" s="62">
        <f>'[13]Munka1'!D40</f>
        <v>0</v>
      </c>
      <c r="CD40" s="20">
        <f t="shared" si="51"/>
        <v>0</v>
      </c>
      <c r="CH40" s="20">
        <f t="shared" si="52"/>
        <v>0</v>
      </c>
      <c r="CL40" s="20">
        <f t="shared" si="53"/>
        <v>0</v>
      </c>
      <c r="CM40" s="62">
        <f>'[14]Munka1'!C40</f>
        <v>0</v>
      </c>
      <c r="CN40" s="62">
        <f>'[14]Munka1'!E40</f>
        <v>0</v>
      </c>
      <c r="CO40" s="62">
        <f>'[14]Munka1'!D40</f>
        <v>0</v>
      </c>
      <c r="CP40" s="20">
        <f t="shared" si="54"/>
        <v>0</v>
      </c>
      <c r="CQ40" s="62">
        <f>'[15]Munka1'!C40</f>
        <v>0</v>
      </c>
      <c r="CR40" s="62">
        <f>'[15]Munka1'!E40</f>
        <v>0</v>
      </c>
      <c r="CS40" s="62">
        <f>'[15]Munka1'!D40</f>
        <v>0</v>
      </c>
      <c r="CT40" s="20">
        <f t="shared" si="55"/>
        <v>0</v>
      </c>
      <c r="CX40" s="20">
        <f t="shared" si="19"/>
        <v>0</v>
      </c>
      <c r="DB40" s="20">
        <f t="shared" si="56"/>
        <v>0</v>
      </c>
      <c r="DF40" s="20">
        <f t="shared" si="57"/>
        <v>0</v>
      </c>
      <c r="DJ40" s="20">
        <f t="shared" si="22"/>
        <v>0</v>
      </c>
      <c r="DN40" s="20">
        <f t="shared" si="23"/>
        <v>0</v>
      </c>
      <c r="DQ40" s="74">
        <f t="shared" si="58"/>
        <v>0</v>
      </c>
      <c r="DR40" s="62">
        <f>'[16]Munka1'!C40</f>
        <v>0</v>
      </c>
      <c r="DS40" s="62">
        <f>'[16]Munka1'!E40</f>
        <v>0</v>
      </c>
      <c r="DT40" s="62">
        <f>'[16]Munka1'!D40</f>
        <v>0</v>
      </c>
      <c r="DU40" s="74">
        <f t="shared" si="59"/>
        <v>0</v>
      </c>
      <c r="DV40" s="62">
        <f>'[17]Munka1'!C40</f>
        <v>0</v>
      </c>
      <c r="DW40" s="62">
        <f>'[17]Munka1'!E40</f>
        <v>0</v>
      </c>
      <c r="DX40" s="62">
        <f>'[17]Munka1'!D40</f>
        <v>0</v>
      </c>
      <c r="DY40" s="74">
        <f t="shared" si="60"/>
        <v>0</v>
      </c>
      <c r="DZ40" s="62">
        <f>'[18]Munka1'!C40</f>
        <v>0</v>
      </c>
      <c r="EA40" s="62">
        <f>'[18]Munka1'!E40</f>
        <v>0</v>
      </c>
      <c r="EB40" s="62">
        <f>'[18]Munka1'!D40</f>
        <v>0</v>
      </c>
      <c r="EC40" s="74">
        <f t="shared" si="61"/>
        <v>0</v>
      </c>
      <c r="ED40" s="62">
        <f t="shared" si="34"/>
        <v>500</v>
      </c>
      <c r="EF40" s="62">
        <f t="shared" si="35"/>
        <v>500</v>
      </c>
      <c r="EG40" s="20">
        <f t="shared" si="36"/>
        <v>0</v>
      </c>
    </row>
    <row r="41" spans="1:142" s="2" customFormat="1" ht="16.5" customHeight="1">
      <c r="A41" s="45" t="s">
        <v>233</v>
      </c>
      <c r="B41" s="40">
        <v>37</v>
      </c>
      <c r="C41" s="12">
        <f>'[1]ezer ft'!C39</f>
        <v>0</v>
      </c>
      <c r="D41" s="12">
        <f>'[1]ezer ft'!E39</f>
        <v>0</v>
      </c>
      <c r="E41" s="12">
        <f>'[1]ezer ft'!D39</f>
        <v>0</v>
      </c>
      <c r="F41" s="20">
        <f t="shared" si="28"/>
        <v>0</v>
      </c>
      <c r="G41" s="12"/>
      <c r="H41" s="12"/>
      <c r="I41" s="12"/>
      <c r="J41" s="20">
        <f t="shared" si="29"/>
        <v>0</v>
      </c>
      <c r="K41" s="12">
        <f>'[2]Munka1'!C41</f>
        <v>0</v>
      </c>
      <c r="L41" s="12">
        <f>'[2]Munka1'!E41</f>
        <v>0</v>
      </c>
      <c r="M41" s="12">
        <f>'[2]Munka1'!D41</f>
        <v>0</v>
      </c>
      <c r="N41" s="20">
        <f t="shared" si="37"/>
        <v>0</v>
      </c>
      <c r="O41" s="12">
        <f>'[3]Munka1'!C41</f>
        <v>0</v>
      </c>
      <c r="P41" s="12">
        <f>'[3]Munka1'!E41</f>
        <v>0</v>
      </c>
      <c r="Q41" s="12">
        <f>'[3]Munka1'!D41</f>
        <v>0</v>
      </c>
      <c r="R41" s="20">
        <f t="shared" si="38"/>
        <v>0</v>
      </c>
      <c r="S41" s="12"/>
      <c r="T41" s="12"/>
      <c r="U41" s="12"/>
      <c r="V41" s="60">
        <f t="shared" si="39"/>
        <v>0</v>
      </c>
      <c r="W41" s="12">
        <f>'[4]Munka1'!C41</f>
        <v>0</v>
      </c>
      <c r="X41" s="12">
        <f>'[4]Munka1'!E41</f>
        <v>0</v>
      </c>
      <c r="Y41" s="12">
        <f>'[4]Munka1'!D41</f>
        <v>0</v>
      </c>
      <c r="Z41" s="20">
        <f t="shared" si="40"/>
        <v>0</v>
      </c>
      <c r="AA41" s="12"/>
      <c r="AB41" s="12"/>
      <c r="AC41" s="12"/>
      <c r="AD41" s="20">
        <f t="shared" si="30"/>
        <v>0</v>
      </c>
      <c r="AE41" s="12"/>
      <c r="AF41" s="12"/>
      <c r="AG41" s="60">
        <f t="shared" si="31"/>
        <v>0</v>
      </c>
      <c r="AH41" s="12"/>
      <c r="AI41" s="12"/>
      <c r="AJ41" s="60">
        <f t="shared" si="32"/>
        <v>0</v>
      </c>
      <c r="AK41" s="12"/>
      <c r="AL41" s="12"/>
      <c r="AM41" s="12"/>
      <c r="AN41" s="20">
        <f t="shared" si="33"/>
        <v>0</v>
      </c>
      <c r="AO41" s="12">
        <f>'[5]ezer Ft'!C39</f>
        <v>0</v>
      </c>
      <c r="AP41" s="12">
        <f>'[5]ezer Ft'!E39</f>
        <v>0</v>
      </c>
      <c r="AQ41" s="12">
        <f>'[5]ezer Ft'!D39</f>
        <v>0</v>
      </c>
      <c r="AR41" s="20">
        <f t="shared" si="41"/>
        <v>0</v>
      </c>
      <c r="AS41" s="12">
        <f>'[6]Munka1'!C41</f>
        <v>0</v>
      </c>
      <c r="AT41" s="12"/>
      <c r="AU41" s="12">
        <f>'[6]Munka1'!D41</f>
        <v>0</v>
      </c>
      <c r="AV41" s="20">
        <f t="shared" si="42"/>
        <v>0</v>
      </c>
      <c r="AW41" s="12">
        <f>'[7]Munka1'!C41</f>
        <v>0</v>
      </c>
      <c r="AX41" s="12"/>
      <c r="AY41" s="12">
        <f>'[7]Munka1'!D41</f>
        <v>0</v>
      </c>
      <c r="AZ41" s="20">
        <f t="shared" si="43"/>
        <v>0</v>
      </c>
      <c r="BA41" s="12"/>
      <c r="BB41" s="12"/>
      <c r="BC41" s="60">
        <f t="shared" si="44"/>
        <v>0</v>
      </c>
      <c r="BD41" s="12"/>
      <c r="BE41" s="12"/>
      <c r="BF41" s="60">
        <f t="shared" si="45"/>
        <v>0</v>
      </c>
      <c r="BG41" s="12">
        <f>'[8]Munka1'!C41</f>
        <v>0</v>
      </c>
      <c r="BH41" s="12">
        <f>'[8]Munka1'!E41</f>
        <v>0</v>
      </c>
      <c r="BI41" s="12">
        <f>'[8]Munka1'!D41</f>
        <v>0</v>
      </c>
      <c r="BJ41" s="20">
        <f t="shared" si="46"/>
        <v>0</v>
      </c>
      <c r="BK41" s="12">
        <f>'[9]Munka1'!C41</f>
        <v>0</v>
      </c>
      <c r="BL41" s="12">
        <f>'[9]Munka1'!E41</f>
        <v>0</v>
      </c>
      <c r="BM41" s="12">
        <f>'[9]Munka1'!D41</f>
        <v>0</v>
      </c>
      <c r="BN41" s="20">
        <f t="shared" si="47"/>
        <v>0</v>
      </c>
      <c r="BO41" s="12">
        <f>'[10]Munka1'!C41</f>
        <v>0</v>
      </c>
      <c r="BP41" s="12">
        <f>'[10]Munka1'!E41</f>
        <v>0</v>
      </c>
      <c r="BQ41" s="12">
        <f>'[10]Munka1'!D41</f>
        <v>0</v>
      </c>
      <c r="BR41" s="20">
        <f t="shared" si="48"/>
        <v>0</v>
      </c>
      <c r="BS41" s="12">
        <f>'[11]Munka1'!C41</f>
        <v>0</v>
      </c>
      <c r="BT41" s="12">
        <f>'[11]Munka1'!E41</f>
        <v>0</v>
      </c>
      <c r="BU41" s="12">
        <f>'[11]Munka1'!D41</f>
        <v>0</v>
      </c>
      <c r="BV41" s="20">
        <f t="shared" si="49"/>
        <v>0</v>
      </c>
      <c r="BW41" s="12">
        <f>'[12]Munka1'!C41</f>
        <v>0</v>
      </c>
      <c r="BX41" s="12">
        <f>'[12]Munka1'!E41</f>
        <v>0</v>
      </c>
      <c r="BY41" s="12">
        <f>'[12]Munka1'!D41</f>
        <v>0</v>
      </c>
      <c r="BZ41" s="20">
        <f t="shared" si="50"/>
        <v>0</v>
      </c>
      <c r="CA41" s="12">
        <f>'[13]Munka1'!C41</f>
        <v>0</v>
      </c>
      <c r="CB41" s="12">
        <f>'[13]Munka1'!E41</f>
        <v>0</v>
      </c>
      <c r="CC41" s="12">
        <f>'[13]Munka1'!D41</f>
        <v>0</v>
      </c>
      <c r="CD41" s="20">
        <f t="shared" si="51"/>
        <v>0</v>
      </c>
      <c r="CE41" s="12"/>
      <c r="CF41" s="12"/>
      <c r="CG41" s="12"/>
      <c r="CH41" s="20">
        <f t="shared" si="52"/>
        <v>0</v>
      </c>
      <c r="CI41" s="12"/>
      <c r="CJ41" s="12"/>
      <c r="CK41" s="12"/>
      <c r="CL41" s="20">
        <f t="shared" si="53"/>
        <v>0</v>
      </c>
      <c r="CM41" s="12">
        <f>'[14]Munka1'!C41</f>
        <v>0</v>
      </c>
      <c r="CN41" s="12">
        <f>'[14]Munka1'!E41</f>
        <v>0</v>
      </c>
      <c r="CO41" s="12">
        <f>'[14]Munka1'!D41</f>
        <v>0</v>
      </c>
      <c r="CP41" s="20">
        <f t="shared" si="54"/>
        <v>0</v>
      </c>
      <c r="CQ41" s="12">
        <f>'[15]Munka1'!C41</f>
        <v>0</v>
      </c>
      <c r="CR41" s="12">
        <f>'[15]Munka1'!E41</f>
        <v>0</v>
      </c>
      <c r="CS41" s="12">
        <f>'[15]Munka1'!D41</f>
        <v>0</v>
      </c>
      <c r="CT41" s="20">
        <f t="shared" si="55"/>
        <v>0</v>
      </c>
      <c r="CU41" s="12"/>
      <c r="CV41" s="12"/>
      <c r="CW41" s="12"/>
      <c r="CX41" s="20">
        <f t="shared" si="19"/>
        <v>0</v>
      </c>
      <c r="CY41" s="12"/>
      <c r="CZ41" s="12"/>
      <c r="DA41" s="12"/>
      <c r="DB41" s="20">
        <f t="shared" si="56"/>
        <v>0</v>
      </c>
      <c r="DC41" s="12"/>
      <c r="DD41" s="12"/>
      <c r="DE41" s="12"/>
      <c r="DF41" s="20">
        <f t="shared" si="57"/>
        <v>0</v>
      </c>
      <c r="DG41" s="12"/>
      <c r="DH41" s="12"/>
      <c r="DI41" s="12"/>
      <c r="DJ41" s="20">
        <f t="shared" si="22"/>
        <v>0</v>
      </c>
      <c r="DK41" s="12"/>
      <c r="DL41" s="12"/>
      <c r="DM41" s="12"/>
      <c r="DN41" s="20">
        <f t="shared" si="23"/>
        <v>0</v>
      </c>
      <c r="DO41" s="12"/>
      <c r="DP41" s="12"/>
      <c r="DQ41" s="74">
        <f t="shared" si="58"/>
        <v>0</v>
      </c>
      <c r="DR41" s="12">
        <f>'[16]Munka1'!C41</f>
        <v>0</v>
      </c>
      <c r="DS41" s="12">
        <f>'[16]Munka1'!E41</f>
        <v>0</v>
      </c>
      <c r="DT41" s="12">
        <f>'[16]Munka1'!D41</f>
        <v>0</v>
      </c>
      <c r="DU41" s="74">
        <f t="shared" si="59"/>
        <v>0</v>
      </c>
      <c r="DV41" s="12">
        <f>'[17]Munka1'!C41</f>
        <v>0</v>
      </c>
      <c r="DW41" s="12">
        <f>'[17]Munka1'!E41</f>
        <v>0</v>
      </c>
      <c r="DX41" s="12">
        <f>'[17]Munka1'!D41</f>
        <v>0</v>
      </c>
      <c r="DY41" s="74">
        <f t="shared" si="60"/>
        <v>0</v>
      </c>
      <c r="DZ41" s="12">
        <f>'[18]Munka1'!C41</f>
        <v>0</v>
      </c>
      <c r="EA41" s="12">
        <f>'[18]Munka1'!E41</f>
        <v>0</v>
      </c>
      <c r="EB41" s="12">
        <f>'[18]Munka1'!D41</f>
        <v>0</v>
      </c>
      <c r="EC41" s="74">
        <f t="shared" si="61"/>
        <v>0</v>
      </c>
      <c r="ED41" s="62">
        <f t="shared" si="34"/>
        <v>0</v>
      </c>
      <c r="EE41" s="62"/>
      <c r="EF41" s="62">
        <f t="shared" si="35"/>
        <v>0</v>
      </c>
      <c r="EG41" s="20">
        <f t="shared" si="36"/>
        <v>0</v>
      </c>
      <c r="EK41" s="12"/>
      <c r="EL41" s="12"/>
    </row>
    <row r="42" spans="1:142" s="2" customFormat="1" ht="16.5" customHeight="1">
      <c r="A42" s="45" t="s">
        <v>234</v>
      </c>
      <c r="B42" s="40">
        <v>38</v>
      </c>
      <c r="C42" s="12">
        <f>'[1]ezer ft'!C40</f>
        <v>0</v>
      </c>
      <c r="D42" s="12">
        <f>'[1]ezer ft'!E40</f>
        <v>0</v>
      </c>
      <c r="E42" s="12">
        <f>'[1]ezer ft'!D40</f>
        <v>0</v>
      </c>
      <c r="F42" s="20">
        <f t="shared" si="28"/>
        <v>0</v>
      </c>
      <c r="G42" s="12"/>
      <c r="H42" s="12"/>
      <c r="I42" s="12"/>
      <c r="J42" s="20">
        <f t="shared" si="29"/>
        <v>0</v>
      </c>
      <c r="K42" s="12">
        <f>'[2]Munka1'!C42</f>
        <v>0</v>
      </c>
      <c r="L42" s="12">
        <f>'[2]Munka1'!E42</f>
        <v>0</v>
      </c>
      <c r="M42" s="12">
        <f>'[2]Munka1'!D42</f>
        <v>0</v>
      </c>
      <c r="N42" s="20">
        <f t="shared" si="37"/>
        <v>0</v>
      </c>
      <c r="O42" s="12">
        <f>'[3]Munka1'!C42</f>
        <v>0</v>
      </c>
      <c r="P42" s="12">
        <f>'[3]Munka1'!E42</f>
        <v>0</v>
      </c>
      <c r="Q42" s="12">
        <f>'[3]Munka1'!D42</f>
        <v>0</v>
      </c>
      <c r="R42" s="20">
        <f t="shared" si="38"/>
        <v>0</v>
      </c>
      <c r="S42" s="12"/>
      <c r="T42" s="12"/>
      <c r="U42" s="12"/>
      <c r="V42" s="60">
        <f t="shared" si="39"/>
        <v>0</v>
      </c>
      <c r="W42" s="12">
        <f>'[4]Munka1'!C42</f>
        <v>0</v>
      </c>
      <c r="X42" s="12">
        <f>'[4]Munka1'!E42</f>
        <v>0</v>
      </c>
      <c r="Y42" s="12">
        <f>'[4]Munka1'!D42</f>
        <v>0</v>
      </c>
      <c r="Z42" s="20">
        <f t="shared" si="40"/>
        <v>0</v>
      </c>
      <c r="AA42" s="12"/>
      <c r="AB42" s="12"/>
      <c r="AC42" s="12"/>
      <c r="AD42" s="20">
        <f t="shared" si="30"/>
        <v>0</v>
      </c>
      <c r="AE42" s="12"/>
      <c r="AF42" s="12"/>
      <c r="AG42" s="60">
        <f t="shared" si="31"/>
        <v>0</v>
      </c>
      <c r="AH42" s="12"/>
      <c r="AI42" s="12"/>
      <c r="AJ42" s="60">
        <f t="shared" si="32"/>
        <v>0</v>
      </c>
      <c r="AK42" s="12"/>
      <c r="AL42" s="12"/>
      <c r="AM42" s="12"/>
      <c r="AN42" s="20">
        <f t="shared" si="33"/>
        <v>0</v>
      </c>
      <c r="AO42" s="12">
        <f>'[5]ezer Ft'!C40</f>
        <v>0</v>
      </c>
      <c r="AP42" s="12">
        <f>'[5]ezer Ft'!E40</f>
        <v>0</v>
      </c>
      <c r="AQ42" s="12">
        <f>'[5]ezer Ft'!D40</f>
        <v>0</v>
      </c>
      <c r="AR42" s="20">
        <f t="shared" si="41"/>
        <v>0</v>
      </c>
      <c r="AS42" s="12">
        <f>'[6]Munka1'!C42</f>
        <v>0</v>
      </c>
      <c r="AT42" s="12"/>
      <c r="AU42" s="12">
        <f>'[6]Munka1'!D42</f>
        <v>0</v>
      </c>
      <c r="AV42" s="20">
        <f t="shared" si="42"/>
        <v>0</v>
      </c>
      <c r="AW42" s="12">
        <f>'[7]Munka1'!C42</f>
        <v>0</v>
      </c>
      <c r="AX42" s="12"/>
      <c r="AY42" s="12">
        <f>'[7]Munka1'!D42</f>
        <v>0</v>
      </c>
      <c r="AZ42" s="20">
        <f t="shared" si="43"/>
        <v>0</v>
      </c>
      <c r="BA42" s="12"/>
      <c r="BB42" s="12"/>
      <c r="BC42" s="60">
        <f t="shared" si="44"/>
        <v>0</v>
      </c>
      <c r="BD42" s="12"/>
      <c r="BE42" s="12"/>
      <c r="BF42" s="60">
        <f t="shared" si="45"/>
        <v>0</v>
      </c>
      <c r="BG42" s="12">
        <f>'[8]Munka1'!C42</f>
        <v>0</v>
      </c>
      <c r="BH42" s="12">
        <f>'[8]Munka1'!E42</f>
        <v>0</v>
      </c>
      <c r="BI42" s="12">
        <f>'[8]Munka1'!D42</f>
        <v>0</v>
      </c>
      <c r="BJ42" s="20">
        <f t="shared" si="46"/>
        <v>0</v>
      </c>
      <c r="BK42" s="12">
        <f>'[9]Munka1'!C42</f>
        <v>0</v>
      </c>
      <c r="BL42" s="12">
        <f>'[9]Munka1'!E42</f>
        <v>0</v>
      </c>
      <c r="BM42" s="12">
        <f>'[9]Munka1'!D42</f>
        <v>0</v>
      </c>
      <c r="BN42" s="20">
        <f t="shared" si="47"/>
        <v>0</v>
      </c>
      <c r="BO42" s="12">
        <f>'[10]Munka1'!C42</f>
        <v>0</v>
      </c>
      <c r="BP42" s="12">
        <f>'[10]Munka1'!E42</f>
        <v>0</v>
      </c>
      <c r="BQ42" s="12">
        <f>'[10]Munka1'!D42</f>
        <v>0</v>
      </c>
      <c r="BR42" s="20">
        <f t="shared" si="48"/>
        <v>0</v>
      </c>
      <c r="BS42" s="12">
        <f>'[11]Munka1'!C42</f>
        <v>0</v>
      </c>
      <c r="BT42" s="12">
        <f>'[11]Munka1'!E42</f>
        <v>0</v>
      </c>
      <c r="BU42" s="12">
        <f>'[11]Munka1'!D42</f>
        <v>0</v>
      </c>
      <c r="BV42" s="20">
        <f t="shared" si="49"/>
        <v>0</v>
      </c>
      <c r="BW42" s="12">
        <f>'[12]Munka1'!C42</f>
        <v>0</v>
      </c>
      <c r="BX42" s="12">
        <f>'[12]Munka1'!E42</f>
        <v>0</v>
      </c>
      <c r="BY42" s="12">
        <f>'[12]Munka1'!D42</f>
        <v>0</v>
      </c>
      <c r="BZ42" s="20">
        <f t="shared" si="50"/>
        <v>0</v>
      </c>
      <c r="CA42" s="12">
        <f>'[13]Munka1'!C42</f>
        <v>0</v>
      </c>
      <c r="CB42" s="12">
        <f>'[13]Munka1'!E42</f>
        <v>0</v>
      </c>
      <c r="CC42" s="12">
        <f>'[13]Munka1'!D42</f>
        <v>0</v>
      </c>
      <c r="CD42" s="20">
        <f t="shared" si="51"/>
        <v>0</v>
      </c>
      <c r="CE42" s="12"/>
      <c r="CF42" s="12"/>
      <c r="CG42" s="12"/>
      <c r="CH42" s="20">
        <f t="shared" si="52"/>
        <v>0</v>
      </c>
      <c r="CI42" s="12"/>
      <c r="CJ42" s="12"/>
      <c r="CK42" s="12"/>
      <c r="CL42" s="20">
        <f t="shared" si="53"/>
        <v>0</v>
      </c>
      <c r="CM42" s="12">
        <f>'[14]Munka1'!C42</f>
        <v>0</v>
      </c>
      <c r="CN42" s="12">
        <f>'[14]Munka1'!E42</f>
        <v>0</v>
      </c>
      <c r="CO42" s="12">
        <f>'[14]Munka1'!D42</f>
        <v>0</v>
      </c>
      <c r="CP42" s="20">
        <f t="shared" si="54"/>
        <v>0</v>
      </c>
      <c r="CQ42" s="12">
        <f>'[15]Munka1'!C42</f>
        <v>0</v>
      </c>
      <c r="CR42" s="12">
        <f>'[15]Munka1'!E42</f>
        <v>0</v>
      </c>
      <c r="CS42" s="12">
        <f>'[15]Munka1'!D42</f>
        <v>0</v>
      </c>
      <c r="CT42" s="20">
        <f t="shared" si="55"/>
        <v>0</v>
      </c>
      <c r="CU42" s="12"/>
      <c r="CV42" s="12"/>
      <c r="CW42" s="12"/>
      <c r="CX42" s="20">
        <f t="shared" si="19"/>
        <v>0</v>
      </c>
      <c r="CY42" s="12"/>
      <c r="CZ42" s="12"/>
      <c r="DA42" s="12"/>
      <c r="DB42" s="20">
        <f t="shared" si="56"/>
        <v>0</v>
      </c>
      <c r="DC42" s="12"/>
      <c r="DD42" s="12"/>
      <c r="DE42" s="12"/>
      <c r="DF42" s="20">
        <f t="shared" si="57"/>
        <v>0</v>
      </c>
      <c r="DG42" s="12"/>
      <c r="DH42" s="12"/>
      <c r="DI42" s="12"/>
      <c r="DJ42" s="20">
        <f t="shared" si="22"/>
        <v>0</v>
      </c>
      <c r="DK42" s="12"/>
      <c r="DL42" s="12"/>
      <c r="DM42" s="12"/>
      <c r="DN42" s="20">
        <f t="shared" si="23"/>
        <v>0</v>
      </c>
      <c r="DO42" s="12"/>
      <c r="DP42" s="12"/>
      <c r="DQ42" s="74">
        <f t="shared" si="58"/>
        <v>0</v>
      </c>
      <c r="DR42" s="12">
        <f>'[16]Munka1'!C42</f>
        <v>0</v>
      </c>
      <c r="DS42" s="12">
        <f>'[16]Munka1'!E42</f>
        <v>0</v>
      </c>
      <c r="DT42" s="12">
        <f>'[16]Munka1'!D42</f>
        <v>0</v>
      </c>
      <c r="DU42" s="74">
        <f t="shared" si="59"/>
        <v>0</v>
      </c>
      <c r="DV42" s="12">
        <f>'[17]Munka1'!C42</f>
        <v>0</v>
      </c>
      <c r="DW42" s="12">
        <f>'[17]Munka1'!E42</f>
        <v>0</v>
      </c>
      <c r="DX42" s="12">
        <f>'[17]Munka1'!D42</f>
        <v>0</v>
      </c>
      <c r="DY42" s="74">
        <f t="shared" si="60"/>
        <v>0</v>
      </c>
      <c r="DZ42" s="12">
        <f>'[18]Munka1'!C42</f>
        <v>0</v>
      </c>
      <c r="EA42" s="12">
        <f>'[18]Munka1'!E42</f>
        <v>0</v>
      </c>
      <c r="EB42" s="12">
        <f>'[18]Munka1'!D42</f>
        <v>0</v>
      </c>
      <c r="EC42" s="74">
        <f t="shared" si="61"/>
        <v>0</v>
      </c>
      <c r="ED42" s="62">
        <f t="shared" si="34"/>
        <v>0</v>
      </c>
      <c r="EE42" s="62"/>
      <c r="EF42" s="62">
        <f t="shared" si="35"/>
        <v>0</v>
      </c>
      <c r="EG42" s="20">
        <f t="shared" si="36"/>
        <v>0</v>
      </c>
      <c r="EK42" s="12"/>
      <c r="EL42" s="12"/>
    </row>
    <row r="43" spans="1:137" s="62" customFormat="1" ht="16.5" customHeight="1">
      <c r="A43" s="48" t="s">
        <v>209</v>
      </c>
      <c r="B43" s="63">
        <v>39</v>
      </c>
      <c r="C43" s="62">
        <f>'[1]ezer ft'!C41</f>
        <v>0</v>
      </c>
      <c r="D43" s="62">
        <f>'[1]ezer ft'!E41</f>
        <v>0</v>
      </c>
      <c r="E43" s="62">
        <f>'[1]ezer ft'!D41</f>
        <v>0</v>
      </c>
      <c r="F43" s="20">
        <f t="shared" si="28"/>
        <v>0</v>
      </c>
      <c r="J43" s="20">
        <f t="shared" si="29"/>
        <v>0</v>
      </c>
      <c r="K43" s="62">
        <f>'[2]Munka1'!C43</f>
        <v>0</v>
      </c>
      <c r="L43" s="62">
        <f>'[2]Munka1'!E43</f>
        <v>0</v>
      </c>
      <c r="M43" s="62">
        <f>'[2]Munka1'!D43</f>
        <v>0</v>
      </c>
      <c r="N43" s="20">
        <f t="shared" si="37"/>
        <v>0</v>
      </c>
      <c r="O43" s="62">
        <f>'[3]Munka1'!C43</f>
        <v>0</v>
      </c>
      <c r="P43" s="62">
        <f>'[3]Munka1'!E43</f>
        <v>0</v>
      </c>
      <c r="Q43" s="62">
        <f>'[3]Munka1'!D43</f>
        <v>0</v>
      </c>
      <c r="R43" s="20">
        <f t="shared" si="38"/>
        <v>0</v>
      </c>
      <c r="V43" s="20">
        <f t="shared" si="39"/>
        <v>0</v>
      </c>
      <c r="W43" s="62">
        <f>'[4]Munka1'!C43</f>
        <v>0</v>
      </c>
      <c r="X43" s="12">
        <f>'[4]Munka1'!E43</f>
        <v>0</v>
      </c>
      <c r="Y43" s="62">
        <f>'[4]Munka1'!D43</f>
        <v>0</v>
      </c>
      <c r="Z43" s="20">
        <f t="shared" si="40"/>
        <v>0</v>
      </c>
      <c r="AD43" s="20">
        <f t="shared" si="30"/>
        <v>0</v>
      </c>
      <c r="AG43" s="20">
        <f t="shared" si="31"/>
        <v>0</v>
      </c>
      <c r="AJ43" s="20">
        <f t="shared" si="32"/>
        <v>0</v>
      </c>
      <c r="AN43" s="20">
        <f t="shared" si="33"/>
        <v>0</v>
      </c>
      <c r="AO43" s="62">
        <f>'[5]ezer Ft'!C41</f>
        <v>0</v>
      </c>
      <c r="AP43" s="62">
        <f>'[5]ezer Ft'!E41</f>
        <v>0</v>
      </c>
      <c r="AQ43" s="62">
        <f>'[5]ezer Ft'!D41</f>
        <v>0</v>
      </c>
      <c r="AR43" s="20">
        <f t="shared" si="41"/>
        <v>0</v>
      </c>
      <c r="AS43" s="62">
        <f>'[6]Munka1'!C43</f>
        <v>0</v>
      </c>
      <c r="AU43" s="62">
        <f>'[6]Munka1'!D43</f>
        <v>0</v>
      </c>
      <c r="AV43" s="20">
        <f t="shared" si="42"/>
        <v>0</v>
      </c>
      <c r="AW43" s="62">
        <f>'[7]Munka1'!C43</f>
        <v>0</v>
      </c>
      <c r="AY43" s="62">
        <f>'[7]Munka1'!D43</f>
        <v>0</v>
      </c>
      <c r="AZ43" s="20">
        <f t="shared" si="43"/>
        <v>0</v>
      </c>
      <c r="BC43" s="20">
        <f t="shared" si="44"/>
        <v>0</v>
      </c>
      <c r="BF43" s="20">
        <f t="shared" si="45"/>
        <v>0</v>
      </c>
      <c r="BG43" s="62">
        <f>'[8]Munka1'!C43</f>
        <v>0</v>
      </c>
      <c r="BH43" s="62">
        <f>'[8]Munka1'!E43</f>
        <v>0</v>
      </c>
      <c r="BI43" s="62">
        <f>'[8]Munka1'!D43</f>
        <v>0</v>
      </c>
      <c r="BJ43" s="20">
        <f t="shared" si="46"/>
        <v>0</v>
      </c>
      <c r="BK43" s="62">
        <f>'[9]Munka1'!C43</f>
        <v>0</v>
      </c>
      <c r="BL43" s="62">
        <f>'[9]Munka1'!E43</f>
        <v>0</v>
      </c>
      <c r="BM43" s="62">
        <f>'[9]Munka1'!D43</f>
        <v>0</v>
      </c>
      <c r="BN43" s="20">
        <f t="shared" si="47"/>
        <v>0</v>
      </c>
      <c r="BO43" s="62">
        <f>'[10]Munka1'!C43</f>
        <v>0</v>
      </c>
      <c r="BP43" s="62">
        <f>'[10]Munka1'!E43</f>
        <v>0</v>
      </c>
      <c r="BQ43" s="62">
        <f>'[10]Munka1'!D43</f>
        <v>0</v>
      </c>
      <c r="BR43" s="20">
        <f t="shared" si="48"/>
        <v>0</v>
      </c>
      <c r="BS43" s="62">
        <f>'[11]Munka1'!C43</f>
        <v>0</v>
      </c>
      <c r="BT43" s="62">
        <f>'[11]Munka1'!E43</f>
        <v>0</v>
      </c>
      <c r="BU43" s="62">
        <f>'[11]Munka1'!D43</f>
        <v>0</v>
      </c>
      <c r="BV43" s="20">
        <f t="shared" si="49"/>
        <v>0</v>
      </c>
      <c r="BW43" s="62">
        <f>'[12]Munka1'!C43</f>
        <v>0</v>
      </c>
      <c r="BX43" s="62">
        <f>'[12]Munka1'!E43</f>
        <v>0</v>
      </c>
      <c r="BY43" s="62">
        <f>'[12]Munka1'!D43</f>
        <v>0</v>
      </c>
      <c r="BZ43" s="20">
        <f t="shared" si="50"/>
        <v>0</v>
      </c>
      <c r="CA43" s="62">
        <f>'[13]Munka1'!C43</f>
        <v>0</v>
      </c>
      <c r="CB43" s="62">
        <f>'[13]Munka1'!E43</f>
        <v>0</v>
      </c>
      <c r="CC43" s="62">
        <f>'[13]Munka1'!D43</f>
        <v>0</v>
      </c>
      <c r="CD43" s="20">
        <f t="shared" si="51"/>
        <v>0</v>
      </c>
      <c r="CH43" s="20">
        <f t="shared" si="52"/>
        <v>0</v>
      </c>
      <c r="CL43" s="20">
        <f t="shared" si="53"/>
        <v>0</v>
      </c>
      <c r="CM43" s="62">
        <f>'[14]Munka1'!C43</f>
        <v>0</v>
      </c>
      <c r="CN43" s="62">
        <f>'[14]Munka1'!E43</f>
        <v>0</v>
      </c>
      <c r="CO43" s="62">
        <f>'[14]Munka1'!D43</f>
        <v>0</v>
      </c>
      <c r="CP43" s="20">
        <f t="shared" si="54"/>
        <v>0</v>
      </c>
      <c r="CQ43" s="62">
        <f>'[15]Munka1'!C43</f>
        <v>0</v>
      </c>
      <c r="CR43" s="62">
        <f>'[15]Munka1'!E43</f>
        <v>0</v>
      </c>
      <c r="CS43" s="62">
        <f>'[15]Munka1'!D43</f>
        <v>0</v>
      </c>
      <c r="CT43" s="20">
        <f t="shared" si="55"/>
        <v>0</v>
      </c>
      <c r="CX43" s="20">
        <f t="shared" si="19"/>
        <v>0</v>
      </c>
      <c r="DB43" s="20">
        <f t="shared" si="56"/>
        <v>0</v>
      </c>
      <c r="DF43" s="20">
        <f t="shared" si="57"/>
        <v>0</v>
      </c>
      <c r="DJ43" s="20">
        <f t="shared" si="22"/>
        <v>0</v>
      </c>
      <c r="DN43" s="20">
        <f t="shared" si="23"/>
        <v>0</v>
      </c>
      <c r="DQ43" s="74">
        <f t="shared" si="58"/>
        <v>0</v>
      </c>
      <c r="DR43" s="62">
        <f>'[16]Munka1'!C43</f>
        <v>0</v>
      </c>
      <c r="DS43" s="62">
        <f>'[16]Munka1'!E43</f>
        <v>0</v>
      </c>
      <c r="DT43" s="62">
        <f>'[16]Munka1'!D43</f>
        <v>0</v>
      </c>
      <c r="DU43" s="74">
        <f t="shared" si="59"/>
        <v>0</v>
      </c>
      <c r="DV43" s="62">
        <f>'[17]Munka1'!C43</f>
        <v>0</v>
      </c>
      <c r="DW43" s="62">
        <f>'[17]Munka1'!E43</f>
        <v>0</v>
      </c>
      <c r="DX43" s="62">
        <f>'[17]Munka1'!D43</f>
        <v>0</v>
      </c>
      <c r="DY43" s="74">
        <f t="shared" si="60"/>
        <v>0</v>
      </c>
      <c r="DZ43" s="62">
        <f>'[18]Munka1'!C43</f>
        <v>0</v>
      </c>
      <c r="EA43" s="62">
        <f>'[18]Munka1'!E43</f>
        <v>0</v>
      </c>
      <c r="EB43" s="62">
        <f>'[18]Munka1'!D43</f>
        <v>0</v>
      </c>
      <c r="EC43" s="74">
        <f t="shared" si="61"/>
        <v>0</v>
      </c>
      <c r="ED43" s="62">
        <f t="shared" si="34"/>
        <v>0</v>
      </c>
      <c r="EF43" s="62">
        <f t="shared" si="35"/>
        <v>0</v>
      </c>
      <c r="EG43" s="20">
        <f t="shared" si="36"/>
        <v>0</v>
      </c>
    </row>
    <row r="44" spans="1:137" s="62" customFormat="1" ht="16.5" customHeight="1">
      <c r="A44" s="46" t="s">
        <v>235</v>
      </c>
      <c r="B44" s="63">
        <v>40</v>
      </c>
      <c r="C44" s="62">
        <f>'[1]ezer ft'!C42</f>
        <v>0</v>
      </c>
      <c r="D44" s="62">
        <f>'[1]ezer ft'!E42</f>
        <v>0</v>
      </c>
      <c r="E44" s="62">
        <f>'[1]ezer ft'!D42</f>
        <v>0</v>
      </c>
      <c r="F44" s="20">
        <f t="shared" si="28"/>
        <v>0</v>
      </c>
      <c r="J44" s="20">
        <f t="shared" si="29"/>
        <v>0</v>
      </c>
      <c r="K44" s="62">
        <f>'[2]Munka1'!C44</f>
        <v>0</v>
      </c>
      <c r="L44" s="62">
        <f>'[2]Munka1'!E44</f>
        <v>0</v>
      </c>
      <c r="M44" s="62">
        <f>'[2]Munka1'!D44</f>
        <v>0</v>
      </c>
      <c r="N44" s="20">
        <f t="shared" si="37"/>
        <v>0</v>
      </c>
      <c r="O44" s="62">
        <f>'[3]Munka1'!C44</f>
        <v>0</v>
      </c>
      <c r="P44" s="62">
        <f>'[3]Munka1'!E44</f>
        <v>0</v>
      </c>
      <c r="Q44" s="62">
        <f>'[3]Munka1'!D44</f>
        <v>0</v>
      </c>
      <c r="R44" s="20">
        <f t="shared" si="38"/>
        <v>0</v>
      </c>
      <c r="V44" s="20">
        <f t="shared" si="39"/>
        <v>0</v>
      </c>
      <c r="W44" s="62">
        <f>'[4]Munka1'!C44</f>
        <v>9158</v>
      </c>
      <c r="X44" s="12">
        <f>'[4]Munka1'!E44</f>
        <v>11717</v>
      </c>
      <c r="Y44" s="62">
        <f>'[4]Munka1'!D44</f>
        <v>7573</v>
      </c>
      <c r="Z44" s="20">
        <f t="shared" si="40"/>
        <v>-17.307272330203105</v>
      </c>
      <c r="AD44" s="20">
        <f t="shared" si="30"/>
        <v>0</v>
      </c>
      <c r="AG44" s="20">
        <f t="shared" si="31"/>
        <v>0</v>
      </c>
      <c r="AJ44" s="20">
        <f t="shared" si="32"/>
        <v>0</v>
      </c>
      <c r="AN44" s="20">
        <f t="shared" si="33"/>
        <v>0</v>
      </c>
      <c r="AO44" s="62">
        <f>'[5]ezer Ft'!C42</f>
        <v>224</v>
      </c>
      <c r="AP44" s="62">
        <f>'[5]ezer Ft'!E42</f>
        <v>523</v>
      </c>
      <c r="AQ44" s="62">
        <f>'[5]ezer Ft'!D42</f>
        <v>675</v>
      </c>
      <c r="AR44" s="20">
        <f t="shared" si="41"/>
        <v>201.33928571428567</v>
      </c>
      <c r="AS44" s="62">
        <f>'[6]Munka1'!C44</f>
        <v>0</v>
      </c>
      <c r="AU44" s="62">
        <f>'[6]Munka1'!D44</f>
        <v>0</v>
      </c>
      <c r="AV44" s="20">
        <f t="shared" si="42"/>
        <v>0</v>
      </c>
      <c r="AW44" s="62">
        <f>'[7]Munka1'!C44</f>
        <v>0</v>
      </c>
      <c r="AY44" s="62">
        <f>'[7]Munka1'!D44</f>
        <v>0</v>
      </c>
      <c r="AZ44" s="20">
        <f t="shared" si="43"/>
        <v>0</v>
      </c>
      <c r="BC44" s="20">
        <f t="shared" si="44"/>
        <v>0</v>
      </c>
      <c r="BF44" s="20">
        <f t="shared" si="45"/>
        <v>0</v>
      </c>
      <c r="BG44" s="62">
        <f>'[8]Munka1'!C44</f>
        <v>7875</v>
      </c>
      <c r="BH44" s="62">
        <f>'[8]Munka1'!E44</f>
        <v>7743</v>
      </c>
      <c r="BI44" s="62">
        <f>'[8]Munka1'!D44</f>
        <v>3705</v>
      </c>
      <c r="BJ44" s="20">
        <f t="shared" si="46"/>
        <v>-52.95238095238095</v>
      </c>
      <c r="BK44" s="62">
        <f>'[9]Munka1'!C44</f>
        <v>15510</v>
      </c>
      <c r="BL44" s="62">
        <f>'[9]Munka1'!E44</f>
        <v>15807</v>
      </c>
      <c r="BM44" s="62">
        <f>'[9]Munka1'!D44</f>
        <v>11503</v>
      </c>
      <c r="BN44" s="20">
        <f t="shared" si="47"/>
        <v>-25.834945196647325</v>
      </c>
      <c r="BO44" s="62">
        <f>'[10]Munka1'!C44</f>
        <v>760</v>
      </c>
      <c r="BP44" s="62">
        <f>'[10]Munka1'!E44</f>
        <v>1387</v>
      </c>
      <c r="BQ44" s="62">
        <f>'[10]Munka1'!D44</f>
        <v>1071</v>
      </c>
      <c r="BR44" s="20">
        <f t="shared" si="48"/>
        <v>40.92105263157896</v>
      </c>
      <c r="BS44" s="62">
        <f>'[11]Munka1'!C44</f>
        <v>772</v>
      </c>
      <c r="BT44" s="62">
        <f>'[11]Munka1'!E44</f>
        <v>1990</v>
      </c>
      <c r="BU44" s="62">
        <f>'[11]Munka1'!D44</f>
        <v>574</v>
      </c>
      <c r="BV44" s="20">
        <f t="shared" si="49"/>
        <v>-25.647668393782382</v>
      </c>
      <c r="BW44" s="62">
        <f>'[12]Munka1'!C44</f>
        <v>168</v>
      </c>
      <c r="BX44" s="62">
        <f>'[12]Munka1'!E44</f>
        <v>935</v>
      </c>
      <c r="BY44" s="62">
        <f>'[12]Munka1'!D44</f>
        <v>1031</v>
      </c>
      <c r="BZ44" s="20">
        <f t="shared" si="50"/>
        <v>513.6904761904763</v>
      </c>
      <c r="CA44" s="62">
        <f>'[13]Munka1'!C44</f>
        <v>263</v>
      </c>
      <c r="CB44" s="62">
        <f>'[13]Munka1'!E44</f>
        <v>608</v>
      </c>
      <c r="CC44" s="62">
        <f>'[13]Munka1'!D44</f>
        <v>142</v>
      </c>
      <c r="CD44" s="20">
        <f t="shared" si="51"/>
        <v>-46.00760456273764</v>
      </c>
      <c r="CH44" s="20">
        <f t="shared" si="52"/>
        <v>0</v>
      </c>
      <c r="CL44" s="20">
        <f t="shared" si="53"/>
        <v>0</v>
      </c>
      <c r="CM44" s="62">
        <f>'[14]Munka1'!C44</f>
        <v>0</v>
      </c>
      <c r="CN44" s="62">
        <f>'[14]Munka1'!E44</f>
        <v>0</v>
      </c>
      <c r="CO44" s="62">
        <f>'[14]Munka1'!D44</f>
        <v>0</v>
      </c>
      <c r="CP44" s="20">
        <f t="shared" si="54"/>
        <v>0</v>
      </c>
      <c r="CQ44" s="62">
        <f>'[15]Munka1'!C44</f>
        <v>86</v>
      </c>
      <c r="CR44" s="62">
        <f>'[15]Munka1'!E44</f>
        <v>135</v>
      </c>
      <c r="CS44" s="62">
        <f>'[15]Munka1'!D44</f>
        <v>60</v>
      </c>
      <c r="CT44" s="20">
        <f t="shared" si="55"/>
        <v>-30.232558139534888</v>
      </c>
      <c r="CX44" s="20">
        <f t="shared" si="19"/>
        <v>0</v>
      </c>
      <c r="DB44" s="20">
        <f t="shared" si="56"/>
        <v>0</v>
      </c>
      <c r="DF44" s="20">
        <f t="shared" si="57"/>
        <v>0</v>
      </c>
      <c r="DJ44" s="20">
        <f t="shared" si="22"/>
        <v>0</v>
      </c>
      <c r="DN44" s="20">
        <f t="shared" si="23"/>
        <v>0</v>
      </c>
      <c r="DQ44" s="74">
        <f t="shared" si="58"/>
        <v>0</v>
      </c>
      <c r="DR44" s="62">
        <f>'[16]Munka1'!C44</f>
        <v>56</v>
      </c>
      <c r="DS44" s="62">
        <f>'[16]Munka1'!E44</f>
        <v>51</v>
      </c>
      <c r="DT44" s="62">
        <f>'[16]Munka1'!D44</f>
        <v>60</v>
      </c>
      <c r="DU44" s="74">
        <f t="shared" si="59"/>
        <v>7.142857142857139</v>
      </c>
      <c r="DV44" s="62">
        <f>'[17]Munka1'!C44</f>
        <v>56</v>
      </c>
      <c r="DW44" s="62">
        <f>'[17]Munka1'!E44</f>
        <v>45</v>
      </c>
      <c r="DX44" s="62">
        <f>'[17]Munka1'!D44</f>
        <v>70</v>
      </c>
      <c r="DY44" s="74">
        <f t="shared" si="60"/>
        <v>24.999999999999986</v>
      </c>
      <c r="DZ44" s="62">
        <f>'[18]Munka1'!C44</f>
        <v>0</v>
      </c>
      <c r="EA44" s="62">
        <f>'[18]Munka1'!E44</f>
        <v>0</v>
      </c>
      <c r="EB44" s="62">
        <f>'[18]Munka1'!D44</f>
        <v>0</v>
      </c>
      <c r="EC44" s="74">
        <f t="shared" si="61"/>
        <v>0</v>
      </c>
      <c r="ED44" s="62">
        <f t="shared" si="34"/>
        <v>34928</v>
      </c>
      <c r="EF44" s="62">
        <f t="shared" si="35"/>
        <v>26464</v>
      </c>
      <c r="EG44" s="20">
        <f t="shared" si="36"/>
        <v>-24.23270728355473</v>
      </c>
    </row>
    <row r="45" spans="1:137" s="62" customFormat="1" ht="16.5" customHeight="1">
      <c r="A45" s="46" t="s">
        <v>236</v>
      </c>
      <c r="B45" s="63">
        <v>41</v>
      </c>
      <c r="C45" s="62">
        <f>'[1]ezer ft'!C43</f>
        <v>0</v>
      </c>
      <c r="D45" s="62">
        <f>'[1]ezer ft'!E43</f>
        <v>0</v>
      </c>
      <c r="E45" s="62">
        <f>'[1]ezer ft'!D43</f>
        <v>0</v>
      </c>
      <c r="F45" s="20">
        <f t="shared" si="28"/>
        <v>0</v>
      </c>
      <c r="J45" s="20">
        <f t="shared" si="29"/>
        <v>0</v>
      </c>
      <c r="K45" s="62">
        <f>'[2]Munka1'!C45</f>
        <v>0</v>
      </c>
      <c r="L45" s="62">
        <f>'[2]Munka1'!E45</f>
        <v>0</v>
      </c>
      <c r="M45" s="62">
        <f>'[2]Munka1'!D45</f>
        <v>0</v>
      </c>
      <c r="N45" s="20">
        <f t="shared" si="37"/>
        <v>0</v>
      </c>
      <c r="O45" s="62">
        <f>'[3]Munka1'!C45</f>
        <v>0</v>
      </c>
      <c r="P45" s="62">
        <f>'[3]Munka1'!E45</f>
        <v>0</v>
      </c>
      <c r="Q45" s="62">
        <f>'[3]Munka1'!D45</f>
        <v>0</v>
      </c>
      <c r="R45" s="20">
        <f t="shared" si="38"/>
        <v>0</v>
      </c>
      <c r="V45" s="20">
        <f t="shared" si="39"/>
        <v>0</v>
      </c>
      <c r="W45" s="62">
        <f>'[4]Munka1'!C45</f>
        <v>0</v>
      </c>
      <c r="X45" s="12">
        <f>'[4]Munka1'!E45</f>
        <v>0</v>
      </c>
      <c r="Y45" s="62">
        <f>'[4]Munka1'!D45</f>
        <v>0</v>
      </c>
      <c r="Z45" s="20">
        <f t="shared" si="40"/>
        <v>0</v>
      </c>
      <c r="AD45" s="20">
        <f t="shared" si="30"/>
        <v>0</v>
      </c>
      <c r="AG45" s="20">
        <f t="shared" si="31"/>
        <v>0</v>
      </c>
      <c r="AJ45" s="20">
        <f t="shared" si="32"/>
        <v>0</v>
      </c>
      <c r="AN45" s="20">
        <f t="shared" si="33"/>
        <v>0</v>
      </c>
      <c r="AO45" s="62">
        <f>'[5]ezer Ft'!C43</f>
        <v>142</v>
      </c>
      <c r="AP45" s="62">
        <f>'[5]ezer Ft'!E43</f>
        <v>127</v>
      </c>
      <c r="AQ45" s="62">
        <f>'[5]ezer Ft'!D43</f>
        <v>190</v>
      </c>
      <c r="AR45" s="20">
        <f t="shared" si="41"/>
        <v>33.80281690140845</v>
      </c>
      <c r="AS45" s="62">
        <f>'[6]Munka1'!C45</f>
        <v>0</v>
      </c>
      <c r="AU45" s="62">
        <f>'[6]Munka1'!D45</f>
        <v>0</v>
      </c>
      <c r="AV45" s="20">
        <f t="shared" si="42"/>
        <v>0</v>
      </c>
      <c r="AW45" s="62">
        <f>'[7]Munka1'!C45</f>
        <v>0</v>
      </c>
      <c r="AY45" s="62">
        <f>'[7]Munka1'!D45</f>
        <v>0</v>
      </c>
      <c r="AZ45" s="20">
        <f t="shared" si="43"/>
        <v>0</v>
      </c>
      <c r="BC45" s="20">
        <f t="shared" si="44"/>
        <v>0</v>
      </c>
      <c r="BF45" s="20">
        <f t="shared" si="45"/>
        <v>0</v>
      </c>
      <c r="BG45" s="62">
        <f>'[8]Munka1'!C45</f>
        <v>0</v>
      </c>
      <c r="BH45" s="62">
        <f>'[8]Munka1'!E45</f>
        <v>244</v>
      </c>
      <c r="BI45" s="62">
        <f>'[8]Munka1'!D45</f>
        <v>0</v>
      </c>
      <c r="BJ45" s="20">
        <f t="shared" si="46"/>
        <v>0</v>
      </c>
      <c r="BK45" s="62">
        <f>'[9]Munka1'!C45</f>
        <v>0</v>
      </c>
      <c r="BL45" s="62">
        <f>'[9]Munka1'!E45</f>
        <v>134</v>
      </c>
      <c r="BM45" s="62">
        <f>'[9]Munka1'!D45</f>
        <v>0</v>
      </c>
      <c r="BN45" s="20">
        <f t="shared" si="47"/>
        <v>0</v>
      </c>
      <c r="BO45" s="62">
        <f>'[10]Munka1'!C45</f>
        <v>0</v>
      </c>
      <c r="BP45" s="62">
        <f>'[10]Munka1'!E45</f>
        <v>326</v>
      </c>
      <c r="BQ45" s="62">
        <f>'[10]Munka1'!D45</f>
        <v>0</v>
      </c>
      <c r="BR45" s="20">
        <f t="shared" si="48"/>
        <v>0</v>
      </c>
      <c r="BS45" s="62">
        <f>'[11]Munka1'!C45</f>
        <v>0</v>
      </c>
      <c r="BT45" s="62">
        <f>'[11]Munka1'!E45</f>
        <v>0</v>
      </c>
      <c r="BU45" s="62">
        <f>'[11]Munka1'!D45</f>
        <v>0</v>
      </c>
      <c r="BV45" s="20">
        <f t="shared" si="49"/>
        <v>0</v>
      </c>
      <c r="BW45" s="62">
        <f>'[12]Munka1'!C45</f>
        <v>0</v>
      </c>
      <c r="BX45" s="62">
        <f>'[12]Munka1'!E45</f>
        <v>0</v>
      </c>
      <c r="BY45" s="62">
        <f>'[12]Munka1'!D45</f>
        <v>0</v>
      </c>
      <c r="BZ45" s="20">
        <f t="shared" si="50"/>
        <v>0</v>
      </c>
      <c r="CA45" s="62">
        <f>'[13]Munka1'!C45</f>
        <v>0</v>
      </c>
      <c r="CB45" s="62">
        <f>'[13]Munka1'!E45</f>
        <v>0</v>
      </c>
      <c r="CC45" s="62">
        <f>'[13]Munka1'!D45</f>
        <v>0</v>
      </c>
      <c r="CD45" s="20">
        <f t="shared" si="51"/>
        <v>0</v>
      </c>
      <c r="CH45" s="20">
        <f t="shared" si="52"/>
        <v>0</v>
      </c>
      <c r="CL45" s="20">
        <f t="shared" si="53"/>
        <v>0</v>
      </c>
      <c r="CM45" s="62">
        <f>'[14]Munka1'!C45</f>
        <v>0</v>
      </c>
      <c r="CN45" s="62">
        <f>'[14]Munka1'!E45</f>
        <v>0</v>
      </c>
      <c r="CO45" s="62">
        <f>'[14]Munka1'!D45</f>
        <v>0</v>
      </c>
      <c r="CP45" s="20">
        <f t="shared" si="54"/>
        <v>0</v>
      </c>
      <c r="CQ45" s="62">
        <f>'[15]Munka1'!C45</f>
        <v>0</v>
      </c>
      <c r="CR45" s="62">
        <f>'[15]Munka1'!E45</f>
        <v>0</v>
      </c>
      <c r="CS45" s="62">
        <f>'[15]Munka1'!D45</f>
        <v>0</v>
      </c>
      <c r="CT45" s="20">
        <f t="shared" si="55"/>
        <v>0</v>
      </c>
      <c r="CX45" s="20">
        <f t="shared" si="19"/>
        <v>0</v>
      </c>
      <c r="DB45" s="20">
        <f t="shared" si="56"/>
        <v>0</v>
      </c>
      <c r="DF45" s="20">
        <f t="shared" si="57"/>
        <v>0</v>
      </c>
      <c r="DJ45" s="20">
        <f t="shared" si="22"/>
        <v>0</v>
      </c>
      <c r="DN45" s="20">
        <f t="shared" si="23"/>
        <v>0</v>
      </c>
      <c r="DQ45" s="74">
        <f t="shared" si="58"/>
        <v>0</v>
      </c>
      <c r="DR45" s="62">
        <f>'[16]Munka1'!C45</f>
        <v>0</v>
      </c>
      <c r="DS45" s="62">
        <f>'[16]Munka1'!E45</f>
        <v>2</v>
      </c>
      <c r="DT45" s="62">
        <f>'[16]Munka1'!D45</f>
        <v>0</v>
      </c>
      <c r="DU45" s="74">
        <f t="shared" si="59"/>
        <v>0</v>
      </c>
      <c r="DV45" s="62">
        <f>'[17]Munka1'!C45</f>
        <v>0</v>
      </c>
      <c r="DW45" s="62">
        <f>'[17]Munka1'!E45</f>
        <v>0</v>
      </c>
      <c r="DX45" s="62">
        <f>'[17]Munka1'!D45</f>
        <v>0</v>
      </c>
      <c r="DY45" s="74">
        <f t="shared" si="60"/>
        <v>0</v>
      </c>
      <c r="DZ45" s="62">
        <f>'[18]Munka1'!C45</f>
        <v>0</v>
      </c>
      <c r="EA45" s="62">
        <f>'[18]Munka1'!E45</f>
        <v>0</v>
      </c>
      <c r="EB45" s="62">
        <f>'[18]Munka1'!D45</f>
        <v>0</v>
      </c>
      <c r="EC45" s="74">
        <f t="shared" si="61"/>
        <v>0</v>
      </c>
      <c r="ED45" s="62">
        <f t="shared" si="34"/>
        <v>142</v>
      </c>
      <c r="EF45" s="62">
        <f t="shared" si="35"/>
        <v>190</v>
      </c>
      <c r="EG45" s="20">
        <f t="shared" si="36"/>
        <v>33.80281690140845</v>
      </c>
    </row>
    <row r="46" spans="1:137" s="62" customFormat="1" ht="16.5" customHeight="1">
      <c r="A46" s="49" t="s">
        <v>237</v>
      </c>
      <c r="B46" s="63">
        <v>42</v>
      </c>
      <c r="C46" s="62">
        <f>'[1]ezer ft'!C44</f>
        <v>0</v>
      </c>
      <c r="D46" s="62">
        <f>'[1]ezer ft'!E44</f>
        <v>0</v>
      </c>
      <c r="E46" s="62">
        <f>'[1]ezer ft'!D44</f>
        <v>0</v>
      </c>
      <c r="F46" s="20">
        <f t="shared" si="28"/>
        <v>0</v>
      </c>
      <c r="J46" s="20">
        <f t="shared" si="29"/>
        <v>0</v>
      </c>
      <c r="K46" s="62">
        <f>'[2]Munka1'!C46</f>
        <v>0</v>
      </c>
      <c r="L46" s="62">
        <f>'[2]Munka1'!E46</f>
        <v>0</v>
      </c>
      <c r="M46" s="62">
        <f>'[2]Munka1'!D46</f>
        <v>0</v>
      </c>
      <c r="N46" s="20">
        <f t="shared" si="37"/>
        <v>0</v>
      </c>
      <c r="O46" s="62">
        <f>'[3]Munka1'!C46</f>
        <v>0</v>
      </c>
      <c r="P46" s="62">
        <f>'[3]Munka1'!E46</f>
        <v>0</v>
      </c>
      <c r="Q46" s="62">
        <f>'[3]Munka1'!D46</f>
        <v>0</v>
      </c>
      <c r="R46" s="20">
        <f t="shared" si="38"/>
        <v>0</v>
      </c>
      <c r="V46" s="20">
        <f t="shared" si="39"/>
        <v>0</v>
      </c>
      <c r="W46" s="62">
        <f>'[4]Munka1'!C46</f>
        <v>9158</v>
      </c>
      <c r="X46" s="12">
        <f>'[4]Munka1'!E46</f>
        <v>11717</v>
      </c>
      <c r="Y46" s="62">
        <f>'[4]Munka1'!D46</f>
        <v>7573</v>
      </c>
      <c r="Z46" s="20">
        <f t="shared" si="40"/>
        <v>-17.307272330203105</v>
      </c>
      <c r="AD46" s="20">
        <f t="shared" si="30"/>
        <v>0</v>
      </c>
      <c r="AG46" s="20">
        <f t="shared" si="31"/>
        <v>0</v>
      </c>
      <c r="AJ46" s="20">
        <f t="shared" si="32"/>
        <v>0</v>
      </c>
      <c r="AN46" s="20">
        <f t="shared" si="33"/>
        <v>0</v>
      </c>
      <c r="AO46" s="62">
        <f>'[5]ezer Ft'!C44</f>
        <v>366</v>
      </c>
      <c r="AP46" s="62">
        <f>'[5]ezer Ft'!E44</f>
        <v>650</v>
      </c>
      <c r="AQ46" s="62">
        <f>'[5]ezer Ft'!D44</f>
        <v>865</v>
      </c>
      <c r="AR46" s="20">
        <f t="shared" si="41"/>
        <v>136.33879781420765</v>
      </c>
      <c r="AS46" s="62">
        <f>'[6]Munka1'!C46</f>
        <v>0</v>
      </c>
      <c r="AU46" s="62">
        <f>'[6]Munka1'!D46</f>
        <v>0</v>
      </c>
      <c r="AV46" s="20">
        <f t="shared" si="42"/>
        <v>0</v>
      </c>
      <c r="AW46" s="62">
        <f>'[7]Munka1'!C46</f>
        <v>0</v>
      </c>
      <c r="AY46" s="62">
        <f>'[7]Munka1'!D46</f>
        <v>0</v>
      </c>
      <c r="AZ46" s="20">
        <f t="shared" si="43"/>
        <v>0</v>
      </c>
      <c r="BC46" s="20">
        <f t="shared" si="44"/>
        <v>0</v>
      </c>
      <c r="BF46" s="20">
        <f t="shared" si="45"/>
        <v>0</v>
      </c>
      <c r="BG46" s="62">
        <f>'[8]Munka1'!C46</f>
        <v>7875</v>
      </c>
      <c r="BH46" s="62">
        <f>'[8]Munka1'!E46</f>
        <v>7987</v>
      </c>
      <c r="BI46" s="62">
        <f>'[8]Munka1'!D46</f>
        <v>3705</v>
      </c>
      <c r="BJ46" s="20">
        <f t="shared" si="46"/>
        <v>-52.95238095238095</v>
      </c>
      <c r="BK46" s="62">
        <f>'[9]Munka1'!C46</f>
        <v>15510</v>
      </c>
      <c r="BL46" s="62">
        <f>'[9]Munka1'!E46</f>
        <v>15941</v>
      </c>
      <c r="BM46" s="62">
        <f>'[9]Munka1'!D46</f>
        <v>11503</v>
      </c>
      <c r="BN46" s="20">
        <f t="shared" si="47"/>
        <v>-25.834945196647325</v>
      </c>
      <c r="BO46" s="62">
        <f>'[10]Munka1'!C46</f>
        <v>760</v>
      </c>
      <c r="BP46" s="62">
        <f>'[10]Munka1'!E46</f>
        <v>1713</v>
      </c>
      <c r="BQ46" s="62">
        <f>'[10]Munka1'!D46</f>
        <v>1071</v>
      </c>
      <c r="BR46" s="20">
        <f t="shared" si="48"/>
        <v>40.92105263157896</v>
      </c>
      <c r="BS46" s="62">
        <f>'[11]Munka1'!C46</f>
        <v>772</v>
      </c>
      <c r="BT46" s="62">
        <f>'[11]Munka1'!E46</f>
        <v>1990</v>
      </c>
      <c r="BU46" s="62">
        <f>'[11]Munka1'!D46</f>
        <v>574</v>
      </c>
      <c r="BV46" s="20">
        <f t="shared" si="49"/>
        <v>-25.647668393782382</v>
      </c>
      <c r="BW46" s="62">
        <f>'[12]Munka1'!C46</f>
        <v>168</v>
      </c>
      <c r="BX46" s="62">
        <f>'[12]Munka1'!E46</f>
        <v>935</v>
      </c>
      <c r="BY46" s="62">
        <f>'[12]Munka1'!D46</f>
        <v>1031</v>
      </c>
      <c r="BZ46" s="20">
        <f t="shared" si="50"/>
        <v>513.6904761904763</v>
      </c>
      <c r="CA46" s="62">
        <f>'[13]Munka1'!C46</f>
        <v>263</v>
      </c>
      <c r="CB46" s="62">
        <f>'[13]Munka1'!E46</f>
        <v>608</v>
      </c>
      <c r="CC46" s="62">
        <f>'[13]Munka1'!D46</f>
        <v>142</v>
      </c>
      <c r="CD46" s="20">
        <f t="shared" si="51"/>
        <v>-46.00760456273764</v>
      </c>
      <c r="CH46" s="20">
        <f t="shared" si="52"/>
        <v>0</v>
      </c>
      <c r="CL46" s="20">
        <f t="shared" si="53"/>
        <v>0</v>
      </c>
      <c r="CM46" s="62">
        <f>'[14]Munka1'!C46</f>
        <v>0</v>
      </c>
      <c r="CN46" s="62">
        <f>'[14]Munka1'!E46</f>
        <v>0</v>
      </c>
      <c r="CO46" s="62">
        <f>'[14]Munka1'!D46</f>
        <v>0</v>
      </c>
      <c r="CP46" s="20">
        <f t="shared" si="54"/>
        <v>0</v>
      </c>
      <c r="CQ46" s="62">
        <f>'[15]Munka1'!C46</f>
        <v>86</v>
      </c>
      <c r="CR46" s="62">
        <f>'[15]Munka1'!E46</f>
        <v>135</v>
      </c>
      <c r="CS46" s="62">
        <f>'[15]Munka1'!D46</f>
        <v>60</v>
      </c>
      <c r="CT46" s="20">
        <f t="shared" si="55"/>
        <v>-30.232558139534888</v>
      </c>
      <c r="CX46" s="20">
        <f t="shared" si="19"/>
        <v>0</v>
      </c>
      <c r="DB46" s="20">
        <f t="shared" si="56"/>
        <v>0</v>
      </c>
      <c r="DF46" s="20">
        <f t="shared" si="57"/>
        <v>0</v>
      </c>
      <c r="DJ46" s="20">
        <f t="shared" si="22"/>
        <v>0</v>
      </c>
      <c r="DN46" s="20">
        <f t="shared" si="23"/>
        <v>0</v>
      </c>
      <c r="DQ46" s="74">
        <f t="shared" si="58"/>
        <v>0</v>
      </c>
      <c r="DR46" s="62">
        <f>'[16]Munka1'!C46</f>
        <v>56</v>
      </c>
      <c r="DS46" s="62">
        <f>'[16]Munka1'!E46</f>
        <v>53</v>
      </c>
      <c r="DT46" s="62">
        <f>'[16]Munka1'!D46</f>
        <v>60</v>
      </c>
      <c r="DU46" s="74">
        <f t="shared" si="59"/>
        <v>7.142857142857139</v>
      </c>
      <c r="DV46" s="62">
        <f>'[17]Munka1'!C46</f>
        <v>56</v>
      </c>
      <c r="DW46" s="62">
        <f>'[17]Munka1'!E46</f>
        <v>45</v>
      </c>
      <c r="DX46" s="62">
        <f>'[17]Munka1'!D46</f>
        <v>70</v>
      </c>
      <c r="DY46" s="74">
        <f t="shared" si="60"/>
        <v>24.999999999999986</v>
      </c>
      <c r="DZ46" s="62">
        <f>'[18]Munka1'!C46</f>
        <v>0</v>
      </c>
      <c r="EA46" s="62">
        <f>'[18]Munka1'!E46</f>
        <v>0</v>
      </c>
      <c r="EB46" s="62">
        <f>'[18]Munka1'!D46</f>
        <v>0</v>
      </c>
      <c r="EC46" s="74">
        <f t="shared" si="61"/>
        <v>0</v>
      </c>
      <c r="ED46" s="62">
        <f t="shared" si="34"/>
        <v>35070</v>
      </c>
      <c r="EF46" s="62">
        <f t="shared" si="35"/>
        <v>26654</v>
      </c>
      <c r="EG46" s="20">
        <f t="shared" si="36"/>
        <v>-23.997718848018252</v>
      </c>
    </row>
    <row r="47" spans="1:142" s="2" customFormat="1" ht="16.5" customHeight="1">
      <c r="A47" s="50" t="s">
        <v>13</v>
      </c>
      <c r="B47" s="40">
        <v>43</v>
      </c>
      <c r="C47" s="12">
        <f>'[1]ezer ft'!C45</f>
        <v>0</v>
      </c>
      <c r="D47" s="12">
        <f>'[1]ezer ft'!E45</f>
        <v>0</v>
      </c>
      <c r="E47" s="12">
        <f>'[1]ezer ft'!D45</f>
        <v>0</v>
      </c>
      <c r="F47" s="20">
        <f t="shared" si="28"/>
        <v>0</v>
      </c>
      <c r="G47" s="12"/>
      <c r="H47" s="12"/>
      <c r="I47" s="12"/>
      <c r="J47" s="20">
        <f t="shared" si="29"/>
        <v>0</v>
      </c>
      <c r="K47" s="12">
        <f>'[2]Munka1'!C47</f>
        <v>0</v>
      </c>
      <c r="L47" s="12">
        <f>'[2]Munka1'!E47</f>
        <v>0</v>
      </c>
      <c r="M47" s="12">
        <f>'[2]Munka1'!D47</f>
        <v>0</v>
      </c>
      <c r="N47" s="20">
        <f t="shared" si="37"/>
        <v>0</v>
      </c>
      <c r="O47" s="12">
        <f>'[3]Munka1'!C47</f>
        <v>0</v>
      </c>
      <c r="P47" s="12">
        <f>'[3]Munka1'!E47</f>
        <v>0</v>
      </c>
      <c r="Q47" s="12">
        <f>'[3]Munka1'!D47</f>
        <v>0</v>
      </c>
      <c r="R47" s="20">
        <f t="shared" si="38"/>
        <v>0</v>
      </c>
      <c r="S47" s="12"/>
      <c r="T47" s="12"/>
      <c r="U47" s="12"/>
      <c r="V47" s="60">
        <f t="shared" si="39"/>
        <v>0</v>
      </c>
      <c r="W47" s="12">
        <f>'[4]Munka1'!C47</f>
        <v>17252</v>
      </c>
      <c r="X47" s="12">
        <f>'[4]Munka1'!E47</f>
        <v>18725</v>
      </c>
      <c r="Y47" s="12">
        <f>'[4]Munka1'!D47</f>
        <v>18190</v>
      </c>
      <c r="Z47" s="20">
        <f t="shared" si="40"/>
        <v>5.437050776721534</v>
      </c>
      <c r="AA47" s="12"/>
      <c r="AB47" s="12"/>
      <c r="AC47" s="12"/>
      <c r="AD47" s="20">
        <f t="shared" si="30"/>
        <v>0</v>
      </c>
      <c r="AE47" s="12"/>
      <c r="AF47" s="12"/>
      <c r="AG47" s="60">
        <f t="shared" si="31"/>
        <v>0</v>
      </c>
      <c r="AH47" s="12"/>
      <c r="AI47" s="12"/>
      <c r="AJ47" s="60">
        <f t="shared" si="32"/>
        <v>0</v>
      </c>
      <c r="AK47" s="12"/>
      <c r="AL47" s="12"/>
      <c r="AM47" s="12"/>
      <c r="AN47" s="20">
        <f t="shared" si="33"/>
        <v>0</v>
      </c>
      <c r="AO47" s="12">
        <f>'[5]ezer Ft'!C45</f>
        <v>177</v>
      </c>
      <c r="AP47" s="12">
        <f>'[5]ezer Ft'!E45</f>
        <v>334</v>
      </c>
      <c r="AQ47" s="12">
        <f>'[5]ezer Ft'!D45</f>
        <v>84</v>
      </c>
      <c r="AR47" s="20">
        <f t="shared" si="41"/>
        <v>-52.54237288135593</v>
      </c>
      <c r="AS47" s="12">
        <f>'[6]Munka1'!C47</f>
        <v>0</v>
      </c>
      <c r="AT47" s="12"/>
      <c r="AU47" s="12">
        <f>'[6]Munka1'!D47</f>
        <v>0</v>
      </c>
      <c r="AV47" s="20">
        <f t="shared" si="42"/>
        <v>0</v>
      </c>
      <c r="AW47" s="12">
        <f>'[7]Munka1'!C47</f>
        <v>0</v>
      </c>
      <c r="AX47" s="12"/>
      <c r="AY47" s="12">
        <f>'[7]Munka1'!D47</f>
        <v>0</v>
      </c>
      <c r="AZ47" s="20">
        <f t="shared" si="43"/>
        <v>0</v>
      </c>
      <c r="BA47" s="12"/>
      <c r="BB47" s="12"/>
      <c r="BC47" s="60">
        <f t="shared" si="44"/>
        <v>0</v>
      </c>
      <c r="BD47" s="12"/>
      <c r="BE47" s="12"/>
      <c r="BF47" s="60">
        <f t="shared" si="45"/>
        <v>0</v>
      </c>
      <c r="BG47" s="12">
        <f>'[8]Munka1'!C47</f>
        <v>0</v>
      </c>
      <c r="BH47" s="12">
        <f>'[8]Munka1'!E47</f>
        <v>1344</v>
      </c>
      <c r="BI47" s="12">
        <f>'[8]Munka1'!D47</f>
        <v>2116</v>
      </c>
      <c r="BJ47" s="20">
        <f t="shared" si="46"/>
        <v>0</v>
      </c>
      <c r="BK47" s="12">
        <f>'[9]Munka1'!C47</f>
        <v>0</v>
      </c>
      <c r="BL47" s="12">
        <f>'[9]Munka1'!E47</f>
        <v>4617</v>
      </c>
      <c r="BM47" s="12">
        <f>'[9]Munka1'!D47</f>
        <v>1713</v>
      </c>
      <c r="BN47" s="20">
        <f t="shared" si="47"/>
        <v>0</v>
      </c>
      <c r="BO47" s="12">
        <f>'[10]Munka1'!C47</f>
        <v>0</v>
      </c>
      <c r="BP47" s="12">
        <f>'[10]Munka1'!E47</f>
        <v>2376</v>
      </c>
      <c r="BQ47" s="12">
        <f>'[10]Munka1'!D47</f>
        <v>0</v>
      </c>
      <c r="BR47" s="20">
        <f t="shared" si="48"/>
        <v>0</v>
      </c>
      <c r="BS47" s="12">
        <f>'[11]Munka1'!C47</f>
        <v>0</v>
      </c>
      <c r="BT47" s="12">
        <f>'[11]Munka1'!E47</f>
        <v>28</v>
      </c>
      <c r="BU47" s="12">
        <f>'[11]Munka1'!D47</f>
        <v>0</v>
      </c>
      <c r="BV47" s="20">
        <f t="shared" si="49"/>
        <v>0</v>
      </c>
      <c r="BW47" s="12">
        <f>'[12]Munka1'!C47</f>
        <v>0</v>
      </c>
      <c r="BX47" s="12">
        <f>'[12]Munka1'!E47</f>
        <v>0</v>
      </c>
      <c r="BY47" s="12">
        <f>'[12]Munka1'!D47</f>
        <v>0</v>
      </c>
      <c r="BZ47" s="20">
        <f t="shared" si="50"/>
        <v>0</v>
      </c>
      <c r="CA47" s="12">
        <f>'[13]Munka1'!C47</f>
        <v>597</v>
      </c>
      <c r="CB47" s="12">
        <f>'[13]Munka1'!E47</f>
        <v>669</v>
      </c>
      <c r="CC47" s="12">
        <f>'[13]Munka1'!D47</f>
        <v>596</v>
      </c>
      <c r="CD47" s="20">
        <f t="shared" si="51"/>
        <v>-0.16750418760469188</v>
      </c>
      <c r="CE47" s="12"/>
      <c r="CF47" s="12"/>
      <c r="CG47" s="12"/>
      <c r="CH47" s="20">
        <f t="shared" si="52"/>
        <v>0</v>
      </c>
      <c r="CI47" s="12"/>
      <c r="CJ47" s="12"/>
      <c r="CK47" s="12"/>
      <c r="CL47" s="20">
        <f t="shared" si="53"/>
        <v>0</v>
      </c>
      <c r="CM47" s="12">
        <f>'[14]Munka1'!C47</f>
        <v>0</v>
      </c>
      <c r="CN47" s="12">
        <f>'[14]Munka1'!E47</f>
        <v>0</v>
      </c>
      <c r="CO47" s="12">
        <f>'[14]Munka1'!D47</f>
        <v>0</v>
      </c>
      <c r="CP47" s="20">
        <f t="shared" si="54"/>
        <v>0</v>
      </c>
      <c r="CQ47" s="12">
        <f>'[15]Munka1'!C47</f>
        <v>0</v>
      </c>
      <c r="CR47" s="12">
        <f>'[15]Munka1'!E47</f>
        <v>36</v>
      </c>
      <c r="CS47" s="12">
        <f>'[15]Munka1'!D47</f>
        <v>0</v>
      </c>
      <c r="CT47" s="20">
        <f t="shared" si="55"/>
        <v>0</v>
      </c>
      <c r="CU47" s="12"/>
      <c r="CV47" s="12"/>
      <c r="CW47" s="12"/>
      <c r="CX47" s="20">
        <f t="shared" si="19"/>
        <v>0</v>
      </c>
      <c r="CY47" s="12"/>
      <c r="CZ47" s="12"/>
      <c r="DA47" s="12"/>
      <c r="DB47" s="20">
        <f t="shared" si="56"/>
        <v>0</v>
      </c>
      <c r="DC47" s="12"/>
      <c r="DD47" s="12"/>
      <c r="DE47" s="12"/>
      <c r="DF47" s="20">
        <f t="shared" si="57"/>
        <v>0</v>
      </c>
      <c r="DG47" s="12"/>
      <c r="DH47" s="12"/>
      <c r="DI47" s="12"/>
      <c r="DJ47" s="20">
        <f t="shared" si="22"/>
        <v>0</v>
      </c>
      <c r="DK47" s="12"/>
      <c r="DL47" s="12"/>
      <c r="DM47" s="12"/>
      <c r="DN47" s="20">
        <f t="shared" si="23"/>
        <v>0</v>
      </c>
      <c r="DO47" s="12"/>
      <c r="DP47" s="12"/>
      <c r="DQ47" s="74">
        <f t="shared" si="58"/>
        <v>0</v>
      </c>
      <c r="DR47" s="12">
        <f>'[16]Munka1'!C47</f>
        <v>0</v>
      </c>
      <c r="DS47" s="12">
        <f>'[16]Munka1'!E47</f>
        <v>0</v>
      </c>
      <c r="DT47" s="12">
        <f>'[16]Munka1'!D47</f>
        <v>0</v>
      </c>
      <c r="DU47" s="74">
        <f t="shared" si="59"/>
        <v>0</v>
      </c>
      <c r="DV47" s="12">
        <f>'[17]Munka1'!C47</f>
        <v>0</v>
      </c>
      <c r="DW47" s="12">
        <f>'[17]Munka1'!E47</f>
        <v>299</v>
      </c>
      <c r="DX47" s="12">
        <f>'[17]Munka1'!D47</f>
        <v>305</v>
      </c>
      <c r="DY47" s="74">
        <f t="shared" si="60"/>
        <v>0</v>
      </c>
      <c r="DZ47" s="12">
        <f>'[18]Munka1'!C47</f>
        <v>0</v>
      </c>
      <c r="EA47" s="12">
        <f>'[18]Munka1'!E47</f>
        <v>0</v>
      </c>
      <c r="EB47" s="12">
        <f>'[18]Munka1'!D47</f>
        <v>0</v>
      </c>
      <c r="EC47" s="74">
        <f t="shared" si="61"/>
        <v>0</v>
      </c>
      <c r="ED47" s="62">
        <f t="shared" si="34"/>
        <v>18026</v>
      </c>
      <c r="EE47" s="62"/>
      <c r="EF47" s="62">
        <f t="shared" si="35"/>
        <v>23004</v>
      </c>
      <c r="EG47" s="20">
        <f t="shared" si="36"/>
        <v>27.61566625984689</v>
      </c>
      <c r="EK47" s="12"/>
      <c r="EL47" s="12"/>
    </row>
    <row r="48" spans="1:142" s="2" customFormat="1" ht="16.5" customHeight="1">
      <c r="A48" s="50" t="s">
        <v>50</v>
      </c>
      <c r="B48" s="40">
        <v>44</v>
      </c>
      <c r="C48" s="12">
        <f>'[1]ezer ft'!C46</f>
        <v>0</v>
      </c>
      <c r="D48" s="12">
        <f>'[1]ezer ft'!E46</f>
        <v>0</v>
      </c>
      <c r="E48" s="12">
        <f>'[1]ezer ft'!D46</f>
        <v>0</v>
      </c>
      <c r="F48" s="20">
        <f t="shared" si="28"/>
        <v>0</v>
      </c>
      <c r="G48" s="12"/>
      <c r="H48" s="12"/>
      <c r="I48" s="12"/>
      <c r="J48" s="20">
        <f t="shared" si="29"/>
        <v>0</v>
      </c>
      <c r="K48" s="12">
        <f>'[2]Munka1'!C48</f>
        <v>0</v>
      </c>
      <c r="L48" s="12">
        <f>'[2]Munka1'!E48</f>
        <v>0</v>
      </c>
      <c r="M48" s="12">
        <f>'[2]Munka1'!D48</f>
        <v>0</v>
      </c>
      <c r="N48" s="20">
        <f t="shared" si="37"/>
        <v>0</v>
      </c>
      <c r="O48" s="12">
        <f>'[3]Munka1'!C48</f>
        <v>0</v>
      </c>
      <c r="P48" s="12">
        <f>'[3]Munka1'!E48</f>
        <v>0</v>
      </c>
      <c r="Q48" s="12">
        <f>'[3]Munka1'!D48</f>
        <v>0</v>
      </c>
      <c r="R48" s="20">
        <f t="shared" si="38"/>
        <v>0</v>
      </c>
      <c r="S48" s="12"/>
      <c r="T48" s="12"/>
      <c r="U48" s="12"/>
      <c r="V48" s="60">
        <f t="shared" si="39"/>
        <v>0</v>
      </c>
      <c r="W48" s="12">
        <f>'[4]Munka1'!C48</f>
        <v>0</v>
      </c>
      <c r="X48" s="12">
        <f>'[4]Munka1'!E48</f>
        <v>0</v>
      </c>
      <c r="Y48" s="12">
        <f>'[4]Munka1'!D48</f>
        <v>0</v>
      </c>
      <c r="Z48" s="20">
        <f t="shared" si="40"/>
        <v>0</v>
      </c>
      <c r="AA48" s="12"/>
      <c r="AB48" s="12"/>
      <c r="AC48" s="12"/>
      <c r="AD48" s="20">
        <f t="shared" si="30"/>
        <v>0</v>
      </c>
      <c r="AE48" s="12"/>
      <c r="AF48" s="12"/>
      <c r="AG48" s="60">
        <f t="shared" si="31"/>
        <v>0</v>
      </c>
      <c r="AH48" s="12"/>
      <c r="AI48" s="12"/>
      <c r="AJ48" s="60">
        <f t="shared" si="32"/>
        <v>0</v>
      </c>
      <c r="AK48" s="12"/>
      <c r="AL48" s="12"/>
      <c r="AM48" s="12"/>
      <c r="AN48" s="20">
        <f t="shared" si="33"/>
        <v>0</v>
      </c>
      <c r="AO48" s="12">
        <f>'[5]ezer Ft'!C46</f>
        <v>0</v>
      </c>
      <c r="AP48" s="12">
        <f>'[5]ezer Ft'!E46</f>
        <v>0</v>
      </c>
      <c r="AQ48" s="12">
        <f>'[5]ezer Ft'!D46</f>
        <v>0</v>
      </c>
      <c r="AR48" s="20">
        <f t="shared" si="41"/>
        <v>0</v>
      </c>
      <c r="AS48" s="12">
        <f>'[6]Munka1'!C48</f>
        <v>0</v>
      </c>
      <c r="AT48" s="12"/>
      <c r="AU48" s="12">
        <f>'[6]Munka1'!D48</f>
        <v>0</v>
      </c>
      <c r="AV48" s="20">
        <f t="shared" si="42"/>
        <v>0</v>
      </c>
      <c r="AW48" s="12">
        <f>'[7]Munka1'!C48</f>
        <v>0</v>
      </c>
      <c r="AX48" s="12"/>
      <c r="AY48" s="12">
        <f>'[7]Munka1'!D48</f>
        <v>0</v>
      </c>
      <c r="AZ48" s="20">
        <f t="shared" si="43"/>
        <v>0</v>
      </c>
      <c r="BA48" s="12"/>
      <c r="BB48" s="12"/>
      <c r="BC48" s="60">
        <f t="shared" si="44"/>
        <v>0</v>
      </c>
      <c r="BD48" s="12"/>
      <c r="BE48" s="12"/>
      <c r="BF48" s="60">
        <f t="shared" si="45"/>
        <v>0</v>
      </c>
      <c r="BG48" s="12">
        <f>'[8]Munka1'!C48</f>
        <v>0</v>
      </c>
      <c r="BH48" s="12">
        <f>'[8]Munka1'!E48</f>
        <v>0</v>
      </c>
      <c r="BI48" s="12">
        <f>'[8]Munka1'!D48</f>
        <v>0</v>
      </c>
      <c r="BJ48" s="20">
        <f t="shared" si="46"/>
        <v>0</v>
      </c>
      <c r="BK48" s="12">
        <f>'[9]Munka1'!C48</f>
        <v>0</v>
      </c>
      <c r="BL48" s="12">
        <f>'[9]Munka1'!E48</f>
        <v>0</v>
      </c>
      <c r="BM48" s="12">
        <f>'[9]Munka1'!D48</f>
        <v>0</v>
      </c>
      <c r="BN48" s="20">
        <f t="shared" si="47"/>
        <v>0</v>
      </c>
      <c r="BO48" s="12">
        <f>'[10]Munka1'!C48</f>
        <v>0</v>
      </c>
      <c r="BP48" s="12">
        <f>'[10]Munka1'!E48</f>
        <v>0</v>
      </c>
      <c r="BQ48" s="12">
        <f>'[10]Munka1'!D48</f>
        <v>0</v>
      </c>
      <c r="BR48" s="20">
        <f t="shared" si="48"/>
        <v>0</v>
      </c>
      <c r="BS48" s="12">
        <f>'[11]Munka1'!C48</f>
        <v>0</v>
      </c>
      <c r="BT48" s="12">
        <f>'[11]Munka1'!E48</f>
        <v>0</v>
      </c>
      <c r="BU48" s="12">
        <f>'[11]Munka1'!D48</f>
        <v>0</v>
      </c>
      <c r="BV48" s="20">
        <f t="shared" si="49"/>
        <v>0</v>
      </c>
      <c r="BW48" s="12">
        <f>'[12]Munka1'!C48</f>
        <v>0</v>
      </c>
      <c r="BX48" s="12">
        <f>'[12]Munka1'!E48</f>
        <v>0</v>
      </c>
      <c r="BY48" s="12">
        <f>'[12]Munka1'!D48</f>
        <v>0</v>
      </c>
      <c r="BZ48" s="20">
        <f t="shared" si="50"/>
        <v>0</v>
      </c>
      <c r="CA48" s="12">
        <f>'[13]Munka1'!C48</f>
        <v>0</v>
      </c>
      <c r="CB48" s="12">
        <f>'[13]Munka1'!E48</f>
        <v>0</v>
      </c>
      <c r="CC48" s="12">
        <f>'[13]Munka1'!D48</f>
        <v>0</v>
      </c>
      <c r="CD48" s="20">
        <f t="shared" si="51"/>
        <v>0</v>
      </c>
      <c r="CE48" s="12"/>
      <c r="CF48" s="12"/>
      <c r="CG48" s="12"/>
      <c r="CH48" s="20">
        <f t="shared" si="52"/>
        <v>0</v>
      </c>
      <c r="CI48" s="12"/>
      <c r="CJ48" s="12"/>
      <c r="CK48" s="12"/>
      <c r="CL48" s="20">
        <f t="shared" si="53"/>
        <v>0</v>
      </c>
      <c r="CM48" s="12">
        <f>'[14]Munka1'!C48</f>
        <v>0</v>
      </c>
      <c r="CN48" s="12">
        <f>'[14]Munka1'!E48</f>
        <v>0</v>
      </c>
      <c r="CO48" s="12">
        <f>'[14]Munka1'!D48</f>
        <v>0</v>
      </c>
      <c r="CP48" s="20">
        <f t="shared" si="54"/>
        <v>0</v>
      </c>
      <c r="CQ48" s="12">
        <f>'[15]Munka1'!C48</f>
        <v>0</v>
      </c>
      <c r="CR48" s="12">
        <f>'[15]Munka1'!E48</f>
        <v>0</v>
      </c>
      <c r="CS48" s="12">
        <f>'[15]Munka1'!D48</f>
        <v>0</v>
      </c>
      <c r="CT48" s="20">
        <f t="shared" si="55"/>
        <v>0</v>
      </c>
      <c r="CU48" s="12"/>
      <c r="CV48" s="12"/>
      <c r="CW48" s="12"/>
      <c r="CX48" s="20">
        <f t="shared" si="19"/>
        <v>0</v>
      </c>
      <c r="CY48" s="12"/>
      <c r="CZ48" s="12"/>
      <c r="DA48" s="12"/>
      <c r="DB48" s="20">
        <f t="shared" si="56"/>
        <v>0</v>
      </c>
      <c r="DC48" s="12"/>
      <c r="DD48" s="12"/>
      <c r="DE48" s="12"/>
      <c r="DF48" s="20">
        <f t="shared" si="57"/>
        <v>0</v>
      </c>
      <c r="DG48" s="12"/>
      <c r="DH48" s="12"/>
      <c r="DI48" s="12"/>
      <c r="DJ48" s="20">
        <f t="shared" si="22"/>
        <v>0</v>
      </c>
      <c r="DK48" s="12"/>
      <c r="DL48" s="12"/>
      <c r="DM48" s="12"/>
      <c r="DN48" s="20">
        <f t="shared" si="23"/>
        <v>0</v>
      </c>
      <c r="DO48" s="12"/>
      <c r="DP48" s="12"/>
      <c r="DQ48" s="74">
        <f t="shared" si="58"/>
        <v>0</v>
      </c>
      <c r="DR48" s="12">
        <f>'[16]Munka1'!C48</f>
        <v>0</v>
      </c>
      <c r="DS48" s="12">
        <f>'[16]Munka1'!E48</f>
        <v>0</v>
      </c>
      <c r="DT48" s="12">
        <f>'[16]Munka1'!D48</f>
        <v>0</v>
      </c>
      <c r="DU48" s="74">
        <f t="shared" si="59"/>
        <v>0</v>
      </c>
      <c r="DV48" s="12">
        <f>'[17]Munka1'!C48</f>
        <v>0</v>
      </c>
      <c r="DW48" s="12">
        <f>'[17]Munka1'!E48</f>
        <v>0</v>
      </c>
      <c r="DX48" s="12">
        <f>'[17]Munka1'!D48</f>
        <v>0</v>
      </c>
      <c r="DY48" s="74">
        <f t="shared" si="60"/>
        <v>0</v>
      </c>
      <c r="DZ48" s="12">
        <f>'[18]Munka1'!C48</f>
        <v>0</v>
      </c>
      <c r="EA48" s="12">
        <f>'[18]Munka1'!E48</f>
        <v>0</v>
      </c>
      <c r="EB48" s="12">
        <f>'[18]Munka1'!D48</f>
        <v>0</v>
      </c>
      <c r="EC48" s="74">
        <f t="shared" si="61"/>
        <v>0</v>
      </c>
      <c r="ED48" s="62">
        <f t="shared" si="34"/>
        <v>0</v>
      </c>
      <c r="EE48" s="62"/>
      <c r="EF48" s="62">
        <f t="shared" si="35"/>
        <v>0</v>
      </c>
      <c r="EG48" s="20">
        <f t="shared" si="36"/>
        <v>0</v>
      </c>
      <c r="EK48" s="12"/>
      <c r="EL48" s="12"/>
    </row>
    <row r="49" spans="1:142" s="2" customFormat="1" ht="16.5" customHeight="1">
      <c r="A49" s="50" t="s">
        <v>51</v>
      </c>
      <c r="B49" s="40">
        <v>45</v>
      </c>
      <c r="C49" s="12">
        <f>'[1]ezer ft'!C47</f>
        <v>0</v>
      </c>
      <c r="D49" s="12">
        <f>'[1]ezer ft'!E47</f>
        <v>0</v>
      </c>
      <c r="E49" s="12">
        <f>'[1]ezer ft'!D47</f>
        <v>0</v>
      </c>
      <c r="F49" s="20">
        <f t="shared" si="28"/>
        <v>0</v>
      </c>
      <c r="G49" s="12"/>
      <c r="H49" s="12"/>
      <c r="I49" s="12"/>
      <c r="J49" s="20">
        <f t="shared" si="29"/>
        <v>0</v>
      </c>
      <c r="K49" s="12">
        <f>'[2]Munka1'!C49</f>
        <v>0</v>
      </c>
      <c r="L49" s="12">
        <f>'[2]Munka1'!E49</f>
        <v>0</v>
      </c>
      <c r="M49" s="12">
        <f>'[2]Munka1'!D49</f>
        <v>0</v>
      </c>
      <c r="N49" s="20">
        <f t="shared" si="37"/>
        <v>0</v>
      </c>
      <c r="O49" s="12">
        <f>'[3]Munka1'!C49</f>
        <v>0</v>
      </c>
      <c r="P49" s="12">
        <f>'[3]Munka1'!E49</f>
        <v>0</v>
      </c>
      <c r="Q49" s="12">
        <f>'[3]Munka1'!D49</f>
        <v>0</v>
      </c>
      <c r="R49" s="20">
        <f t="shared" si="38"/>
        <v>0</v>
      </c>
      <c r="S49" s="12"/>
      <c r="T49" s="12"/>
      <c r="U49" s="12"/>
      <c r="V49" s="60">
        <f t="shared" si="39"/>
        <v>0</v>
      </c>
      <c r="W49" s="12">
        <f>'[4]Munka1'!C49</f>
        <v>0</v>
      </c>
      <c r="X49" s="12">
        <f>'[4]Munka1'!E49</f>
        <v>0</v>
      </c>
      <c r="Y49" s="12">
        <f>'[4]Munka1'!D49</f>
        <v>0</v>
      </c>
      <c r="Z49" s="20">
        <f t="shared" si="40"/>
        <v>0</v>
      </c>
      <c r="AA49" s="12"/>
      <c r="AB49" s="12"/>
      <c r="AC49" s="12"/>
      <c r="AD49" s="20">
        <f t="shared" si="30"/>
        <v>0</v>
      </c>
      <c r="AE49" s="12"/>
      <c r="AF49" s="12"/>
      <c r="AG49" s="60">
        <f t="shared" si="31"/>
        <v>0</v>
      </c>
      <c r="AH49" s="12"/>
      <c r="AI49" s="12"/>
      <c r="AJ49" s="60">
        <f t="shared" si="32"/>
        <v>0</v>
      </c>
      <c r="AK49" s="12"/>
      <c r="AL49" s="12"/>
      <c r="AM49" s="12"/>
      <c r="AN49" s="20">
        <f t="shared" si="33"/>
        <v>0</v>
      </c>
      <c r="AO49" s="12">
        <f>'[5]ezer Ft'!C47</f>
        <v>0</v>
      </c>
      <c r="AP49" s="12">
        <f>'[5]ezer Ft'!E47</f>
        <v>0</v>
      </c>
      <c r="AQ49" s="12">
        <f>'[5]ezer Ft'!D47</f>
        <v>0</v>
      </c>
      <c r="AR49" s="20">
        <f t="shared" si="41"/>
        <v>0</v>
      </c>
      <c r="AS49" s="12">
        <f>'[6]Munka1'!C49</f>
        <v>0</v>
      </c>
      <c r="AT49" s="12"/>
      <c r="AU49" s="12">
        <f>'[6]Munka1'!D49</f>
        <v>0</v>
      </c>
      <c r="AV49" s="20">
        <f t="shared" si="42"/>
        <v>0</v>
      </c>
      <c r="AW49" s="12">
        <f>'[7]Munka1'!C49</f>
        <v>0</v>
      </c>
      <c r="AX49" s="12"/>
      <c r="AY49" s="12">
        <f>'[7]Munka1'!D49</f>
        <v>0</v>
      </c>
      <c r="AZ49" s="20">
        <f t="shared" si="43"/>
        <v>0</v>
      </c>
      <c r="BA49" s="12"/>
      <c r="BB49" s="12"/>
      <c r="BC49" s="60">
        <f t="shared" si="44"/>
        <v>0</v>
      </c>
      <c r="BD49" s="12"/>
      <c r="BE49" s="12"/>
      <c r="BF49" s="60">
        <f t="shared" si="45"/>
        <v>0</v>
      </c>
      <c r="BG49" s="12">
        <f>'[8]Munka1'!C49</f>
        <v>0</v>
      </c>
      <c r="BH49" s="12">
        <f>'[8]Munka1'!E49</f>
        <v>0</v>
      </c>
      <c r="BI49" s="12">
        <f>'[8]Munka1'!D49</f>
        <v>0</v>
      </c>
      <c r="BJ49" s="20">
        <f t="shared" si="46"/>
        <v>0</v>
      </c>
      <c r="BK49" s="12">
        <f>'[9]Munka1'!C49</f>
        <v>0</v>
      </c>
      <c r="BL49" s="12">
        <f>'[9]Munka1'!E49</f>
        <v>0</v>
      </c>
      <c r="BM49" s="12">
        <f>'[9]Munka1'!D49</f>
        <v>0</v>
      </c>
      <c r="BN49" s="20">
        <f t="shared" si="47"/>
        <v>0</v>
      </c>
      <c r="BO49" s="12">
        <f>'[10]Munka1'!C49</f>
        <v>0</v>
      </c>
      <c r="BP49" s="12">
        <f>'[10]Munka1'!E49</f>
        <v>0</v>
      </c>
      <c r="BQ49" s="12">
        <f>'[10]Munka1'!D49</f>
        <v>0</v>
      </c>
      <c r="BR49" s="20">
        <f t="shared" si="48"/>
        <v>0</v>
      </c>
      <c r="BS49" s="12">
        <f>'[11]Munka1'!C49</f>
        <v>0</v>
      </c>
      <c r="BT49" s="12">
        <f>'[11]Munka1'!E49</f>
        <v>0</v>
      </c>
      <c r="BU49" s="12">
        <f>'[11]Munka1'!D49</f>
        <v>0</v>
      </c>
      <c r="BV49" s="20">
        <f t="shared" si="49"/>
        <v>0</v>
      </c>
      <c r="BW49" s="12">
        <f>'[12]Munka1'!C49</f>
        <v>0</v>
      </c>
      <c r="BX49" s="12">
        <f>'[12]Munka1'!E49</f>
        <v>0</v>
      </c>
      <c r="BY49" s="12">
        <f>'[12]Munka1'!D49</f>
        <v>0</v>
      </c>
      <c r="BZ49" s="20">
        <f t="shared" si="50"/>
        <v>0</v>
      </c>
      <c r="CA49" s="12">
        <f>'[13]Munka1'!C49</f>
        <v>0</v>
      </c>
      <c r="CB49" s="12">
        <f>'[13]Munka1'!E49</f>
        <v>0</v>
      </c>
      <c r="CC49" s="12">
        <f>'[13]Munka1'!D49</f>
        <v>0</v>
      </c>
      <c r="CD49" s="20">
        <f t="shared" si="51"/>
        <v>0</v>
      </c>
      <c r="CE49" s="12"/>
      <c r="CF49" s="12"/>
      <c r="CG49" s="12"/>
      <c r="CH49" s="20">
        <f t="shared" si="52"/>
        <v>0</v>
      </c>
      <c r="CI49" s="12"/>
      <c r="CJ49" s="12"/>
      <c r="CK49" s="12"/>
      <c r="CL49" s="20">
        <f t="shared" si="53"/>
        <v>0</v>
      </c>
      <c r="CM49" s="12">
        <f>'[14]Munka1'!C49</f>
        <v>0</v>
      </c>
      <c r="CN49" s="12">
        <f>'[14]Munka1'!E49</f>
        <v>0</v>
      </c>
      <c r="CO49" s="12">
        <f>'[14]Munka1'!D49</f>
        <v>0</v>
      </c>
      <c r="CP49" s="20">
        <f t="shared" si="54"/>
        <v>0</v>
      </c>
      <c r="CQ49" s="12">
        <f>'[15]Munka1'!C49</f>
        <v>0</v>
      </c>
      <c r="CR49" s="12">
        <f>'[15]Munka1'!E49</f>
        <v>0</v>
      </c>
      <c r="CS49" s="12">
        <f>'[15]Munka1'!D49</f>
        <v>0</v>
      </c>
      <c r="CT49" s="20">
        <f t="shared" si="55"/>
        <v>0</v>
      </c>
      <c r="CU49" s="12"/>
      <c r="CV49" s="12"/>
      <c r="CW49" s="12"/>
      <c r="CX49" s="20">
        <f t="shared" si="19"/>
        <v>0</v>
      </c>
      <c r="CY49" s="12"/>
      <c r="CZ49" s="12"/>
      <c r="DA49" s="12"/>
      <c r="DB49" s="20">
        <f t="shared" si="56"/>
        <v>0</v>
      </c>
      <c r="DC49" s="12"/>
      <c r="DD49" s="12"/>
      <c r="DE49" s="12"/>
      <c r="DF49" s="20">
        <f t="shared" si="57"/>
        <v>0</v>
      </c>
      <c r="DG49" s="12"/>
      <c r="DH49" s="12"/>
      <c r="DI49" s="12"/>
      <c r="DJ49" s="20">
        <f t="shared" si="22"/>
        <v>0</v>
      </c>
      <c r="DK49" s="12"/>
      <c r="DL49" s="12"/>
      <c r="DM49" s="12"/>
      <c r="DN49" s="20">
        <f t="shared" si="23"/>
        <v>0</v>
      </c>
      <c r="DO49" s="12"/>
      <c r="DP49" s="12"/>
      <c r="DQ49" s="74">
        <f t="shared" si="58"/>
        <v>0</v>
      </c>
      <c r="DR49" s="12">
        <f>'[16]Munka1'!C49</f>
        <v>0</v>
      </c>
      <c r="DS49" s="12">
        <f>'[16]Munka1'!E49</f>
        <v>0</v>
      </c>
      <c r="DT49" s="12">
        <f>'[16]Munka1'!D49</f>
        <v>0</v>
      </c>
      <c r="DU49" s="74">
        <f t="shared" si="59"/>
        <v>0</v>
      </c>
      <c r="DV49" s="12">
        <f>'[17]Munka1'!C49</f>
        <v>0</v>
      </c>
      <c r="DW49" s="12">
        <f>'[17]Munka1'!E49</f>
        <v>0</v>
      </c>
      <c r="DX49" s="12">
        <f>'[17]Munka1'!D49</f>
        <v>0</v>
      </c>
      <c r="DY49" s="74">
        <f t="shared" si="60"/>
        <v>0</v>
      </c>
      <c r="DZ49" s="12">
        <f>'[18]Munka1'!C49</f>
        <v>0</v>
      </c>
      <c r="EA49" s="12">
        <f>'[18]Munka1'!E49</f>
        <v>0</v>
      </c>
      <c r="EB49" s="12">
        <f>'[18]Munka1'!D49</f>
        <v>0</v>
      </c>
      <c r="EC49" s="74">
        <f t="shared" si="61"/>
        <v>0</v>
      </c>
      <c r="ED49" s="62">
        <f t="shared" si="34"/>
        <v>0</v>
      </c>
      <c r="EE49" s="62"/>
      <c r="EF49" s="62">
        <f t="shared" si="35"/>
        <v>0</v>
      </c>
      <c r="EG49" s="20">
        <f t="shared" si="36"/>
        <v>0</v>
      </c>
      <c r="EK49" s="12"/>
      <c r="EL49" s="12"/>
    </row>
    <row r="50" spans="1:142" s="2" customFormat="1" ht="16.5" customHeight="1">
      <c r="A50" s="50" t="s">
        <v>52</v>
      </c>
      <c r="B50" s="40">
        <v>46</v>
      </c>
      <c r="C50" s="12">
        <f>'[1]ezer ft'!C48</f>
        <v>0</v>
      </c>
      <c r="D50" s="12">
        <f>'[1]ezer ft'!E48</f>
        <v>0</v>
      </c>
      <c r="E50" s="12">
        <f>'[1]ezer ft'!D48</f>
        <v>0</v>
      </c>
      <c r="F50" s="20">
        <f t="shared" si="28"/>
        <v>0</v>
      </c>
      <c r="G50" s="12"/>
      <c r="H50" s="12"/>
      <c r="I50" s="12"/>
      <c r="J50" s="20">
        <f t="shared" si="29"/>
        <v>0</v>
      </c>
      <c r="K50" s="12">
        <f>'[2]Munka1'!C50</f>
        <v>0</v>
      </c>
      <c r="L50" s="12">
        <f>'[2]Munka1'!E50</f>
        <v>0</v>
      </c>
      <c r="M50" s="12">
        <f>'[2]Munka1'!D50</f>
        <v>0</v>
      </c>
      <c r="N50" s="20">
        <f t="shared" si="37"/>
        <v>0</v>
      </c>
      <c r="O50" s="12">
        <f>'[3]Munka1'!C50</f>
        <v>0</v>
      </c>
      <c r="P50" s="12">
        <f>'[3]Munka1'!E50</f>
        <v>0</v>
      </c>
      <c r="Q50" s="12">
        <f>'[3]Munka1'!D50</f>
        <v>0</v>
      </c>
      <c r="R50" s="20">
        <f t="shared" si="38"/>
        <v>0</v>
      </c>
      <c r="S50" s="12"/>
      <c r="T50" s="12"/>
      <c r="U50" s="12"/>
      <c r="V50" s="60">
        <f t="shared" si="39"/>
        <v>0</v>
      </c>
      <c r="W50" s="12">
        <f>'[4]Munka1'!C50</f>
        <v>0</v>
      </c>
      <c r="X50" s="12">
        <f>'[4]Munka1'!E50</f>
        <v>0</v>
      </c>
      <c r="Y50" s="12">
        <f>'[4]Munka1'!D50</f>
        <v>0</v>
      </c>
      <c r="Z50" s="20">
        <f t="shared" si="40"/>
        <v>0</v>
      </c>
      <c r="AA50" s="12"/>
      <c r="AB50" s="12"/>
      <c r="AC50" s="12"/>
      <c r="AD50" s="20">
        <f t="shared" si="30"/>
        <v>0</v>
      </c>
      <c r="AE50" s="12"/>
      <c r="AF50" s="12"/>
      <c r="AG50" s="60">
        <f t="shared" si="31"/>
        <v>0</v>
      </c>
      <c r="AH50" s="12"/>
      <c r="AI50" s="12"/>
      <c r="AJ50" s="60">
        <f t="shared" si="32"/>
        <v>0</v>
      </c>
      <c r="AK50" s="12"/>
      <c r="AL50" s="12"/>
      <c r="AM50" s="12"/>
      <c r="AN50" s="20">
        <f t="shared" si="33"/>
        <v>0</v>
      </c>
      <c r="AO50" s="12">
        <f>'[5]ezer Ft'!C48</f>
        <v>0</v>
      </c>
      <c r="AP50" s="12">
        <f>'[5]ezer Ft'!E48</f>
        <v>0</v>
      </c>
      <c r="AQ50" s="12">
        <f>'[5]ezer Ft'!D48</f>
        <v>0</v>
      </c>
      <c r="AR50" s="20">
        <f t="shared" si="41"/>
        <v>0</v>
      </c>
      <c r="AS50" s="12">
        <f>'[6]Munka1'!C50</f>
        <v>0</v>
      </c>
      <c r="AT50" s="12"/>
      <c r="AU50" s="12">
        <f>'[6]Munka1'!D50</f>
        <v>0</v>
      </c>
      <c r="AV50" s="20">
        <f t="shared" si="42"/>
        <v>0</v>
      </c>
      <c r="AW50" s="12">
        <f>'[7]Munka1'!C50</f>
        <v>0</v>
      </c>
      <c r="AX50" s="12"/>
      <c r="AY50" s="12">
        <f>'[7]Munka1'!D50</f>
        <v>0</v>
      </c>
      <c r="AZ50" s="20">
        <f t="shared" si="43"/>
        <v>0</v>
      </c>
      <c r="BA50" s="12"/>
      <c r="BB50" s="12"/>
      <c r="BC50" s="60">
        <f t="shared" si="44"/>
        <v>0</v>
      </c>
      <c r="BD50" s="12"/>
      <c r="BE50" s="12"/>
      <c r="BF50" s="60">
        <f t="shared" si="45"/>
        <v>0</v>
      </c>
      <c r="BG50" s="12">
        <f>'[8]Munka1'!C50</f>
        <v>0</v>
      </c>
      <c r="BH50" s="12">
        <f>'[8]Munka1'!E50</f>
        <v>0</v>
      </c>
      <c r="BI50" s="12">
        <f>'[8]Munka1'!D50</f>
        <v>0</v>
      </c>
      <c r="BJ50" s="20">
        <f t="shared" si="46"/>
        <v>0</v>
      </c>
      <c r="BK50" s="12">
        <f>'[9]Munka1'!C50</f>
        <v>0</v>
      </c>
      <c r="BL50" s="12">
        <f>'[9]Munka1'!E50</f>
        <v>0</v>
      </c>
      <c r="BM50" s="12">
        <f>'[9]Munka1'!D50</f>
        <v>0</v>
      </c>
      <c r="BN50" s="20">
        <f t="shared" si="47"/>
        <v>0</v>
      </c>
      <c r="BO50" s="12">
        <f>'[10]Munka1'!C50</f>
        <v>0</v>
      </c>
      <c r="BP50" s="12">
        <f>'[10]Munka1'!E50</f>
        <v>0</v>
      </c>
      <c r="BQ50" s="12">
        <f>'[10]Munka1'!D50</f>
        <v>0</v>
      </c>
      <c r="BR50" s="20">
        <f t="shared" si="48"/>
        <v>0</v>
      </c>
      <c r="BS50" s="12">
        <f>'[11]Munka1'!C50</f>
        <v>0</v>
      </c>
      <c r="BT50" s="12">
        <f>'[11]Munka1'!E50</f>
        <v>0</v>
      </c>
      <c r="BU50" s="12">
        <f>'[11]Munka1'!D50</f>
        <v>0</v>
      </c>
      <c r="BV50" s="20">
        <f t="shared" si="49"/>
        <v>0</v>
      </c>
      <c r="BW50" s="12">
        <f>'[12]Munka1'!C50</f>
        <v>0</v>
      </c>
      <c r="BX50" s="12">
        <f>'[12]Munka1'!E50</f>
        <v>0</v>
      </c>
      <c r="BY50" s="12">
        <f>'[12]Munka1'!D50</f>
        <v>0</v>
      </c>
      <c r="BZ50" s="20">
        <f t="shared" si="50"/>
        <v>0</v>
      </c>
      <c r="CA50" s="12">
        <f>'[13]Munka1'!C50</f>
        <v>0</v>
      </c>
      <c r="CB50" s="12">
        <f>'[13]Munka1'!E50</f>
        <v>0</v>
      </c>
      <c r="CC50" s="12">
        <f>'[13]Munka1'!D50</f>
        <v>0</v>
      </c>
      <c r="CD50" s="20">
        <f t="shared" si="51"/>
        <v>0</v>
      </c>
      <c r="CE50" s="12"/>
      <c r="CF50" s="12"/>
      <c r="CG50" s="12"/>
      <c r="CH50" s="20">
        <f t="shared" si="52"/>
        <v>0</v>
      </c>
      <c r="CI50" s="12"/>
      <c r="CJ50" s="12"/>
      <c r="CK50" s="12"/>
      <c r="CL50" s="20">
        <f t="shared" si="53"/>
        <v>0</v>
      </c>
      <c r="CM50" s="12">
        <f>'[14]Munka1'!C50</f>
        <v>0</v>
      </c>
      <c r="CN50" s="12">
        <f>'[14]Munka1'!E50</f>
        <v>0</v>
      </c>
      <c r="CO50" s="12">
        <f>'[14]Munka1'!D50</f>
        <v>0</v>
      </c>
      <c r="CP50" s="20">
        <f t="shared" si="54"/>
        <v>0</v>
      </c>
      <c r="CQ50" s="12">
        <f>'[15]Munka1'!C50</f>
        <v>0</v>
      </c>
      <c r="CR50" s="12">
        <f>'[15]Munka1'!E50</f>
        <v>0</v>
      </c>
      <c r="CS50" s="12">
        <f>'[15]Munka1'!D50</f>
        <v>0</v>
      </c>
      <c r="CT50" s="20">
        <f t="shared" si="55"/>
        <v>0</v>
      </c>
      <c r="CU50" s="12"/>
      <c r="CV50" s="12"/>
      <c r="CW50" s="12"/>
      <c r="CX50" s="20">
        <f t="shared" si="19"/>
        <v>0</v>
      </c>
      <c r="CY50" s="12"/>
      <c r="CZ50" s="12"/>
      <c r="DA50" s="12"/>
      <c r="DB50" s="20">
        <f t="shared" si="56"/>
        <v>0</v>
      </c>
      <c r="DC50" s="12"/>
      <c r="DD50" s="12"/>
      <c r="DE50" s="12"/>
      <c r="DF50" s="20">
        <f t="shared" si="57"/>
        <v>0</v>
      </c>
      <c r="DG50" s="12"/>
      <c r="DH50" s="12"/>
      <c r="DI50" s="12"/>
      <c r="DJ50" s="20">
        <f t="shared" si="22"/>
        <v>0</v>
      </c>
      <c r="DK50" s="12"/>
      <c r="DL50" s="12"/>
      <c r="DM50" s="12"/>
      <c r="DN50" s="20">
        <f t="shared" si="23"/>
        <v>0</v>
      </c>
      <c r="DO50" s="12"/>
      <c r="DP50" s="12"/>
      <c r="DQ50" s="74">
        <f t="shared" si="58"/>
        <v>0</v>
      </c>
      <c r="DR50" s="12">
        <f>'[16]Munka1'!C50</f>
        <v>0</v>
      </c>
      <c r="DS50" s="12">
        <f>'[16]Munka1'!E50</f>
        <v>0</v>
      </c>
      <c r="DT50" s="12">
        <f>'[16]Munka1'!D50</f>
        <v>0</v>
      </c>
      <c r="DU50" s="74">
        <f t="shared" si="59"/>
        <v>0</v>
      </c>
      <c r="DV50" s="12">
        <f>'[17]Munka1'!C50</f>
        <v>0</v>
      </c>
      <c r="DW50" s="12">
        <f>'[17]Munka1'!E50</f>
        <v>0</v>
      </c>
      <c r="DX50" s="12">
        <f>'[17]Munka1'!D50</f>
        <v>0</v>
      </c>
      <c r="DY50" s="74">
        <f t="shared" si="60"/>
        <v>0</v>
      </c>
      <c r="DZ50" s="12">
        <f>'[18]Munka1'!C50</f>
        <v>0</v>
      </c>
      <c r="EA50" s="12">
        <f>'[18]Munka1'!E50</f>
        <v>0</v>
      </c>
      <c r="EB50" s="12">
        <f>'[18]Munka1'!D50</f>
        <v>0</v>
      </c>
      <c r="EC50" s="74">
        <f t="shared" si="61"/>
        <v>0</v>
      </c>
      <c r="ED50" s="62">
        <f t="shared" si="34"/>
        <v>0</v>
      </c>
      <c r="EE50" s="62"/>
      <c r="EF50" s="62">
        <f t="shared" si="35"/>
        <v>0</v>
      </c>
      <c r="EG50" s="20">
        <f t="shared" si="36"/>
        <v>0</v>
      </c>
      <c r="EK50" s="12"/>
      <c r="EL50" s="12"/>
    </row>
    <row r="51" spans="1:142" s="2" customFormat="1" ht="16.5" customHeight="1">
      <c r="A51" s="50" t="s">
        <v>47</v>
      </c>
      <c r="B51" s="40">
        <v>47</v>
      </c>
      <c r="C51" s="12">
        <f>'[1]ezer ft'!C49</f>
        <v>0</v>
      </c>
      <c r="D51" s="12">
        <f>'[1]ezer ft'!E49</f>
        <v>0</v>
      </c>
      <c r="E51" s="12">
        <f>'[1]ezer ft'!D49</f>
        <v>0</v>
      </c>
      <c r="F51" s="20">
        <f t="shared" si="28"/>
        <v>0</v>
      </c>
      <c r="G51" s="12"/>
      <c r="H51" s="12"/>
      <c r="I51" s="12"/>
      <c r="J51" s="20">
        <f t="shared" si="29"/>
        <v>0</v>
      </c>
      <c r="K51" s="12">
        <f>'[2]Munka1'!C51</f>
        <v>0</v>
      </c>
      <c r="L51" s="12">
        <f>'[2]Munka1'!E51</f>
        <v>0</v>
      </c>
      <c r="M51" s="12">
        <f>'[2]Munka1'!D51</f>
        <v>0</v>
      </c>
      <c r="N51" s="20">
        <f t="shared" si="37"/>
        <v>0</v>
      </c>
      <c r="O51" s="12">
        <f>'[3]Munka1'!C51</f>
        <v>0</v>
      </c>
      <c r="P51" s="12">
        <f>'[3]Munka1'!E51</f>
        <v>0</v>
      </c>
      <c r="Q51" s="12">
        <f>'[3]Munka1'!D51</f>
        <v>0</v>
      </c>
      <c r="R51" s="20">
        <f t="shared" si="38"/>
        <v>0</v>
      </c>
      <c r="S51" s="12"/>
      <c r="T51" s="12"/>
      <c r="U51" s="12"/>
      <c r="V51" s="60">
        <f t="shared" si="39"/>
        <v>0</v>
      </c>
      <c r="W51" s="12">
        <f>'[4]Munka1'!C51</f>
        <v>0</v>
      </c>
      <c r="X51" s="12">
        <f>'[4]Munka1'!E51</f>
        <v>0</v>
      </c>
      <c r="Y51" s="12">
        <f>'[4]Munka1'!D51</f>
        <v>0</v>
      </c>
      <c r="Z51" s="20">
        <f t="shared" si="40"/>
        <v>0</v>
      </c>
      <c r="AA51" s="12"/>
      <c r="AB51" s="12"/>
      <c r="AC51" s="12"/>
      <c r="AD51" s="20">
        <f t="shared" si="30"/>
        <v>0</v>
      </c>
      <c r="AE51" s="12"/>
      <c r="AF51" s="12"/>
      <c r="AG51" s="60">
        <f t="shared" si="31"/>
        <v>0</v>
      </c>
      <c r="AH51" s="12"/>
      <c r="AI51" s="12"/>
      <c r="AJ51" s="60">
        <f t="shared" si="32"/>
        <v>0</v>
      </c>
      <c r="AK51" s="12"/>
      <c r="AL51" s="12"/>
      <c r="AM51" s="12"/>
      <c r="AN51" s="20">
        <f t="shared" si="33"/>
        <v>0</v>
      </c>
      <c r="AO51" s="12">
        <f>'[5]ezer Ft'!C49</f>
        <v>0</v>
      </c>
      <c r="AP51" s="12">
        <f>'[5]ezer Ft'!E49</f>
        <v>0</v>
      </c>
      <c r="AQ51" s="12">
        <f>'[5]ezer Ft'!D49</f>
        <v>0</v>
      </c>
      <c r="AR51" s="20">
        <f t="shared" si="41"/>
        <v>0</v>
      </c>
      <c r="AS51" s="12">
        <f>'[6]Munka1'!C51</f>
        <v>0</v>
      </c>
      <c r="AT51" s="12"/>
      <c r="AU51" s="12">
        <f>'[6]Munka1'!D51</f>
        <v>0</v>
      </c>
      <c r="AV51" s="20">
        <f t="shared" si="42"/>
        <v>0</v>
      </c>
      <c r="AW51" s="12">
        <f>'[7]Munka1'!C51</f>
        <v>0</v>
      </c>
      <c r="AX51" s="12"/>
      <c r="AY51" s="12">
        <f>'[7]Munka1'!D51</f>
        <v>0</v>
      </c>
      <c r="AZ51" s="20">
        <f t="shared" si="43"/>
        <v>0</v>
      </c>
      <c r="BA51" s="12"/>
      <c r="BB51" s="12"/>
      <c r="BC51" s="60">
        <f t="shared" si="44"/>
        <v>0</v>
      </c>
      <c r="BD51" s="12"/>
      <c r="BE51" s="12"/>
      <c r="BF51" s="60">
        <f t="shared" si="45"/>
        <v>0</v>
      </c>
      <c r="BG51" s="12">
        <f>'[8]Munka1'!C51</f>
        <v>0</v>
      </c>
      <c r="BH51" s="12">
        <f>'[8]Munka1'!E51</f>
        <v>0</v>
      </c>
      <c r="BI51" s="12">
        <f>'[8]Munka1'!D51</f>
        <v>0</v>
      </c>
      <c r="BJ51" s="20">
        <f t="shared" si="46"/>
        <v>0</v>
      </c>
      <c r="BK51" s="12">
        <f>'[9]Munka1'!C51</f>
        <v>0</v>
      </c>
      <c r="BL51" s="12">
        <f>'[9]Munka1'!E51</f>
        <v>0</v>
      </c>
      <c r="BM51" s="12">
        <f>'[9]Munka1'!D51</f>
        <v>0</v>
      </c>
      <c r="BN51" s="20">
        <f t="shared" si="47"/>
        <v>0</v>
      </c>
      <c r="BO51" s="12">
        <f>'[10]Munka1'!C51</f>
        <v>0</v>
      </c>
      <c r="BP51" s="12">
        <f>'[10]Munka1'!E51</f>
        <v>0</v>
      </c>
      <c r="BQ51" s="12">
        <f>'[10]Munka1'!D51</f>
        <v>0</v>
      </c>
      <c r="BR51" s="20">
        <f t="shared" si="48"/>
        <v>0</v>
      </c>
      <c r="BS51" s="12">
        <f>'[11]Munka1'!C51</f>
        <v>0</v>
      </c>
      <c r="BT51" s="12">
        <f>'[11]Munka1'!E51</f>
        <v>0</v>
      </c>
      <c r="BU51" s="12">
        <f>'[11]Munka1'!D51</f>
        <v>0</v>
      </c>
      <c r="BV51" s="20">
        <f t="shared" si="49"/>
        <v>0</v>
      </c>
      <c r="BW51" s="12">
        <f>'[12]Munka1'!C51</f>
        <v>0</v>
      </c>
      <c r="BX51" s="12">
        <f>'[12]Munka1'!E51</f>
        <v>0</v>
      </c>
      <c r="BY51" s="12">
        <f>'[12]Munka1'!D51</f>
        <v>0</v>
      </c>
      <c r="BZ51" s="20">
        <f t="shared" si="50"/>
        <v>0</v>
      </c>
      <c r="CA51" s="12">
        <f>'[13]Munka1'!C51</f>
        <v>0</v>
      </c>
      <c r="CB51" s="12">
        <f>'[13]Munka1'!E51</f>
        <v>0</v>
      </c>
      <c r="CC51" s="12">
        <f>'[13]Munka1'!D51</f>
        <v>0</v>
      </c>
      <c r="CD51" s="20">
        <f t="shared" si="51"/>
        <v>0</v>
      </c>
      <c r="CE51" s="12"/>
      <c r="CF51" s="12"/>
      <c r="CG51" s="12"/>
      <c r="CH51" s="20">
        <f t="shared" si="52"/>
        <v>0</v>
      </c>
      <c r="CI51" s="12"/>
      <c r="CJ51" s="12"/>
      <c r="CK51" s="12"/>
      <c r="CL51" s="20">
        <f t="shared" si="53"/>
        <v>0</v>
      </c>
      <c r="CM51" s="12">
        <f>'[14]Munka1'!C51</f>
        <v>0</v>
      </c>
      <c r="CN51" s="12">
        <f>'[14]Munka1'!E51</f>
        <v>0</v>
      </c>
      <c r="CO51" s="12">
        <f>'[14]Munka1'!D51</f>
        <v>0</v>
      </c>
      <c r="CP51" s="20">
        <f t="shared" si="54"/>
        <v>0</v>
      </c>
      <c r="CQ51" s="12">
        <f>'[15]Munka1'!C51</f>
        <v>0</v>
      </c>
      <c r="CR51" s="12">
        <f>'[15]Munka1'!E51</f>
        <v>0</v>
      </c>
      <c r="CS51" s="12">
        <f>'[15]Munka1'!D51</f>
        <v>0</v>
      </c>
      <c r="CT51" s="20">
        <f t="shared" si="55"/>
        <v>0</v>
      </c>
      <c r="CU51" s="12"/>
      <c r="CV51" s="12"/>
      <c r="CW51" s="12"/>
      <c r="CX51" s="20">
        <f t="shared" si="19"/>
        <v>0</v>
      </c>
      <c r="CY51" s="12"/>
      <c r="CZ51" s="12"/>
      <c r="DA51" s="12"/>
      <c r="DB51" s="20">
        <f t="shared" si="56"/>
        <v>0</v>
      </c>
      <c r="DC51" s="12"/>
      <c r="DD51" s="12"/>
      <c r="DE51" s="12"/>
      <c r="DF51" s="20">
        <f t="shared" si="57"/>
        <v>0</v>
      </c>
      <c r="DG51" s="12"/>
      <c r="DH51" s="12"/>
      <c r="DI51" s="12"/>
      <c r="DJ51" s="20">
        <f t="shared" si="22"/>
        <v>0</v>
      </c>
      <c r="DK51" s="12"/>
      <c r="DL51" s="12"/>
      <c r="DM51" s="12"/>
      <c r="DN51" s="20">
        <f t="shared" si="23"/>
        <v>0</v>
      </c>
      <c r="DO51" s="12"/>
      <c r="DP51" s="12"/>
      <c r="DQ51" s="74">
        <f t="shared" si="58"/>
        <v>0</v>
      </c>
      <c r="DR51" s="12">
        <f>'[16]Munka1'!C51</f>
        <v>0</v>
      </c>
      <c r="DS51" s="12">
        <f>'[16]Munka1'!E51</f>
        <v>0</v>
      </c>
      <c r="DT51" s="12">
        <f>'[16]Munka1'!D51</f>
        <v>0</v>
      </c>
      <c r="DU51" s="74">
        <f t="shared" si="59"/>
        <v>0</v>
      </c>
      <c r="DV51" s="12">
        <f>'[17]Munka1'!C51</f>
        <v>0</v>
      </c>
      <c r="DW51" s="12">
        <f>'[17]Munka1'!E51</f>
        <v>0</v>
      </c>
      <c r="DX51" s="12">
        <f>'[17]Munka1'!D51</f>
        <v>0</v>
      </c>
      <c r="DY51" s="74">
        <f t="shared" si="60"/>
        <v>0</v>
      </c>
      <c r="DZ51" s="12">
        <f>'[18]Munka1'!C51</f>
        <v>0</v>
      </c>
      <c r="EA51" s="12">
        <f>'[18]Munka1'!E51</f>
        <v>0</v>
      </c>
      <c r="EB51" s="12">
        <f>'[18]Munka1'!D51</f>
        <v>0</v>
      </c>
      <c r="EC51" s="74">
        <f t="shared" si="61"/>
        <v>0</v>
      </c>
      <c r="ED51" s="62">
        <f t="shared" si="34"/>
        <v>0</v>
      </c>
      <c r="EE51" s="62"/>
      <c r="EF51" s="62">
        <f t="shared" si="35"/>
        <v>0</v>
      </c>
      <c r="EG51" s="20">
        <f t="shared" si="36"/>
        <v>0</v>
      </c>
      <c r="EK51" s="12"/>
      <c r="EL51" s="12"/>
    </row>
    <row r="52" spans="1:137" s="62" customFormat="1" ht="16.5" customHeight="1">
      <c r="A52" s="48" t="s">
        <v>238</v>
      </c>
      <c r="B52" s="63">
        <v>48</v>
      </c>
      <c r="C52" s="62">
        <f>'[1]ezer ft'!C50</f>
        <v>0</v>
      </c>
      <c r="D52" s="62">
        <f>'[1]ezer ft'!E50</f>
        <v>0</v>
      </c>
      <c r="E52" s="62">
        <f>'[1]ezer ft'!D50</f>
        <v>0</v>
      </c>
      <c r="F52" s="20">
        <f t="shared" si="28"/>
        <v>0</v>
      </c>
      <c r="J52" s="20">
        <f t="shared" si="29"/>
        <v>0</v>
      </c>
      <c r="K52" s="62">
        <f>'[2]Munka1'!C52</f>
        <v>0</v>
      </c>
      <c r="L52" s="62">
        <f>'[2]Munka1'!E52</f>
        <v>0</v>
      </c>
      <c r="M52" s="62">
        <f>'[2]Munka1'!D52</f>
        <v>0</v>
      </c>
      <c r="N52" s="20">
        <f t="shared" si="37"/>
        <v>0</v>
      </c>
      <c r="O52" s="62">
        <f>'[3]Munka1'!C52</f>
        <v>0</v>
      </c>
      <c r="P52" s="62">
        <f>'[3]Munka1'!E52</f>
        <v>0</v>
      </c>
      <c r="Q52" s="62">
        <f>'[3]Munka1'!D52</f>
        <v>0</v>
      </c>
      <c r="R52" s="20">
        <f t="shared" si="38"/>
        <v>0</v>
      </c>
      <c r="V52" s="20">
        <f t="shared" si="39"/>
        <v>0</v>
      </c>
      <c r="W52" s="62">
        <f>'[4]Munka1'!C52</f>
        <v>0</v>
      </c>
      <c r="X52" s="12">
        <f>'[4]Munka1'!E52</f>
        <v>0</v>
      </c>
      <c r="Y52" s="62">
        <f>'[4]Munka1'!D52</f>
        <v>0</v>
      </c>
      <c r="Z52" s="20">
        <f t="shared" si="40"/>
        <v>0</v>
      </c>
      <c r="AD52" s="20">
        <f t="shared" si="30"/>
        <v>0</v>
      </c>
      <c r="AG52" s="20">
        <f t="shared" si="31"/>
        <v>0</v>
      </c>
      <c r="AJ52" s="20">
        <f t="shared" si="32"/>
        <v>0</v>
      </c>
      <c r="AN52" s="20">
        <f t="shared" si="33"/>
        <v>0</v>
      </c>
      <c r="AO52" s="62">
        <f>'[5]ezer Ft'!C50</f>
        <v>0</v>
      </c>
      <c r="AP52" s="62">
        <f>'[5]ezer Ft'!E50</f>
        <v>0</v>
      </c>
      <c r="AQ52" s="62">
        <f>'[5]ezer Ft'!D50</f>
        <v>0</v>
      </c>
      <c r="AR52" s="20">
        <f t="shared" si="41"/>
        <v>0</v>
      </c>
      <c r="AS52" s="62">
        <f>'[6]Munka1'!C52</f>
        <v>0</v>
      </c>
      <c r="AU52" s="62">
        <f>'[6]Munka1'!D52</f>
        <v>0</v>
      </c>
      <c r="AV52" s="20">
        <f t="shared" si="42"/>
        <v>0</v>
      </c>
      <c r="AW52" s="62">
        <f>'[7]Munka1'!C52</f>
        <v>0</v>
      </c>
      <c r="AY52" s="62">
        <f>'[7]Munka1'!D52</f>
        <v>0</v>
      </c>
      <c r="AZ52" s="20">
        <f t="shared" si="43"/>
        <v>0</v>
      </c>
      <c r="BC52" s="20">
        <f t="shared" si="44"/>
        <v>0</v>
      </c>
      <c r="BF52" s="20">
        <f t="shared" si="45"/>
        <v>0</v>
      </c>
      <c r="BG52" s="62">
        <f>'[8]Munka1'!C52</f>
        <v>0</v>
      </c>
      <c r="BH52" s="62">
        <f>'[8]Munka1'!E52</f>
        <v>0</v>
      </c>
      <c r="BI52" s="62">
        <f>'[8]Munka1'!D52</f>
        <v>0</v>
      </c>
      <c r="BJ52" s="20">
        <f t="shared" si="46"/>
        <v>0</v>
      </c>
      <c r="BK52" s="62">
        <f>'[9]Munka1'!C52</f>
        <v>0</v>
      </c>
      <c r="BL52" s="62">
        <f>'[9]Munka1'!E52</f>
        <v>0</v>
      </c>
      <c r="BM52" s="62">
        <f>'[9]Munka1'!D52</f>
        <v>0</v>
      </c>
      <c r="BN52" s="20">
        <f t="shared" si="47"/>
        <v>0</v>
      </c>
      <c r="BO52" s="62">
        <f>'[10]Munka1'!C52</f>
        <v>0</v>
      </c>
      <c r="BP52" s="62">
        <f>'[10]Munka1'!E52</f>
        <v>0</v>
      </c>
      <c r="BQ52" s="62">
        <f>'[10]Munka1'!D52</f>
        <v>0</v>
      </c>
      <c r="BR52" s="20">
        <f t="shared" si="48"/>
        <v>0</v>
      </c>
      <c r="BS52" s="62">
        <f>'[11]Munka1'!C52</f>
        <v>0</v>
      </c>
      <c r="BT52" s="62">
        <f>'[11]Munka1'!E52</f>
        <v>0</v>
      </c>
      <c r="BU52" s="62">
        <f>'[11]Munka1'!D52</f>
        <v>0</v>
      </c>
      <c r="BV52" s="20">
        <f t="shared" si="49"/>
        <v>0</v>
      </c>
      <c r="BW52" s="62">
        <f>'[12]Munka1'!C52</f>
        <v>0</v>
      </c>
      <c r="BX52" s="62">
        <f>'[12]Munka1'!E52</f>
        <v>0</v>
      </c>
      <c r="BY52" s="62">
        <f>'[12]Munka1'!D52</f>
        <v>0</v>
      </c>
      <c r="BZ52" s="20">
        <f t="shared" si="50"/>
        <v>0</v>
      </c>
      <c r="CA52" s="62">
        <f>'[13]Munka1'!C52</f>
        <v>0</v>
      </c>
      <c r="CB52" s="62">
        <f>'[13]Munka1'!E52</f>
        <v>0</v>
      </c>
      <c r="CC52" s="62">
        <f>'[13]Munka1'!D52</f>
        <v>0</v>
      </c>
      <c r="CD52" s="20">
        <f t="shared" si="51"/>
        <v>0</v>
      </c>
      <c r="CH52" s="20">
        <f t="shared" si="52"/>
        <v>0</v>
      </c>
      <c r="CL52" s="20">
        <f t="shared" si="53"/>
        <v>0</v>
      </c>
      <c r="CM52" s="62">
        <f>'[14]Munka1'!C52</f>
        <v>0</v>
      </c>
      <c r="CN52" s="62">
        <f>'[14]Munka1'!E52</f>
        <v>0</v>
      </c>
      <c r="CO52" s="62">
        <f>'[14]Munka1'!D52</f>
        <v>0</v>
      </c>
      <c r="CP52" s="20">
        <f t="shared" si="54"/>
        <v>0</v>
      </c>
      <c r="CQ52" s="62">
        <f>'[15]Munka1'!C52</f>
        <v>0</v>
      </c>
      <c r="CR52" s="62">
        <f>'[15]Munka1'!E52</f>
        <v>0</v>
      </c>
      <c r="CS52" s="62">
        <f>'[15]Munka1'!D52</f>
        <v>0</v>
      </c>
      <c r="CT52" s="20">
        <f t="shared" si="55"/>
        <v>0</v>
      </c>
      <c r="CX52" s="20">
        <f t="shared" si="19"/>
        <v>0</v>
      </c>
      <c r="DB52" s="20">
        <f t="shared" si="56"/>
        <v>0</v>
      </c>
      <c r="DF52" s="20">
        <f t="shared" si="57"/>
        <v>0</v>
      </c>
      <c r="DJ52" s="20">
        <f t="shared" si="22"/>
        <v>0</v>
      </c>
      <c r="DN52" s="20">
        <f t="shared" si="23"/>
        <v>0</v>
      </c>
      <c r="DQ52" s="74">
        <f t="shared" si="58"/>
        <v>0</v>
      </c>
      <c r="DR52" s="62">
        <f>'[16]Munka1'!C52</f>
        <v>0</v>
      </c>
      <c r="DS52" s="62">
        <f>'[16]Munka1'!E52</f>
        <v>0</v>
      </c>
      <c r="DT52" s="62">
        <f>'[16]Munka1'!D52</f>
        <v>0</v>
      </c>
      <c r="DU52" s="74">
        <f t="shared" si="59"/>
        <v>0</v>
      </c>
      <c r="DV52" s="62">
        <f>'[17]Munka1'!C52</f>
        <v>0</v>
      </c>
      <c r="DW52" s="62">
        <f>'[17]Munka1'!E52</f>
        <v>0</v>
      </c>
      <c r="DX52" s="62">
        <f>'[17]Munka1'!D52</f>
        <v>0</v>
      </c>
      <c r="DY52" s="74">
        <f t="shared" si="60"/>
        <v>0</v>
      </c>
      <c r="DZ52" s="62">
        <f>'[18]Munka1'!C52</f>
        <v>0</v>
      </c>
      <c r="EA52" s="62">
        <f>'[18]Munka1'!E52</f>
        <v>0</v>
      </c>
      <c r="EB52" s="62">
        <f>'[18]Munka1'!D52</f>
        <v>0</v>
      </c>
      <c r="EC52" s="74">
        <f t="shared" si="61"/>
        <v>0</v>
      </c>
      <c r="ED52" s="62">
        <f t="shared" si="34"/>
        <v>0</v>
      </c>
      <c r="EF52" s="62">
        <f t="shared" si="35"/>
        <v>0</v>
      </c>
      <c r="EG52" s="20">
        <f t="shared" si="36"/>
        <v>0</v>
      </c>
    </row>
    <row r="53" spans="1:137" s="62" customFormat="1" ht="16.5" customHeight="1">
      <c r="A53" s="49" t="s">
        <v>210</v>
      </c>
      <c r="B53" s="63">
        <v>49</v>
      </c>
      <c r="C53" s="62">
        <f>'[1]ezer ft'!C51</f>
        <v>0</v>
      </c>
      <c r="D53" s="62">
        <f>'[1]ezer ft'!E51</f>
        <v>0</v>
      </c>
      <c r="E53" s="62">
        <f>'[1]ezer ft'!D51</f>
        <v>0</v>
      </c>
      <c r="F53" s="20">
        <f t="shared" si="28"/>
        <v>0</v>
      </c>
      <c r="J53" s="20">
        <f t="shared" si="29"/>
        <v>0</v>
      </c>
      <c r="K53" s="62">
        <f>'[2]Munka1'!C53</f>
        <v>0</v>
      </c>
      <c r="L53" s="62">
        <f>'[2]Munka1'!E53</f>
        <v>0</v>
      </c>
      <c r="M53" s="62">
        <f>'[2]Munka1'!D53</f>
        <v>0</v>
      </c>
      <c r="N53" s="20">
        <f t="shared" si="37"/>
        <v>0</v>
      </c>
      <c r="O53" s="62">
        <f>'[3]Munka1'!C53</f>
        <v>0</v>
      </c>
      <c r="P53" s="62">
        <f>'[3]Munka1'!E53</f>
        <v>0</v>
      </c>
      <c r="Q53" s="62">
        <f>'[3]Munka1'!D53</f>
        <v>0</v>
      </c>
      <c r="R53" s="20">
        <f t="shared" si="38"/>
        <v>0</v>
      </c>
      <c r="V53" s="20">
        <f t="shared" si="39"/>
        <v>0</v>
      </c>
      <c r="W53" s="62">
        <f>'[4]Munka1'!C53</f>
        <v>17252</v>
      </c>
      <c r="X53" s="12">
        <f>'[4]Munka1'!E53</f>
        <v>18725</v>
      </c>
      <c r="Y53" s="62">
        <f>'[4]Munka1'!D53</f>
        <v>18190</v>
      </c>
      <c r="Z53" s="20">
        <f t="shared" si="40"/>
        <v>5.437050776721534</v>
      </c>
      <c r="AD53" s="20">
        <f t="shared" si="30"/>
        <v>0</v>
      </c>
      <c r="AG53" s="20">
        <f t="shared" si="31"/>
        <v>0</v>
      </c>
      <c r="AJ53" s="20">
        <f t="shared" si="32"/>
        <v>0</v>
      </c>
      <c r="AN53" s="20">
        <f t="shared" si="33"/>
        <v>0</v>
      </c>
      <c r="AO53" s="62">
        <f>'[5]ezer Ft'!C51</f>
        <v>177</v>
      </c>
      <c r="AP53" s="62">
        <f>'[5]ezer Ft'!E51</f>
        <v>334</v>
      </c>
      <c r="AQ53" s="62">
        <f>'[5]ezer Ft'!D51</f>
        <v>84</v>
      </c>
      <c r="AR53" s="20">
        <f t="shared" si="41"/>
        <v>-52.54237288135593</v>
      </c>
      <c r="AS53" s="62">
        <f>'[6]Munka1'!C53</f>
        <v>0</v>
      </c>
      <c r="AU53" s="62">
        <f>'[6]Munka1'!D53</f>
        <v>0</v>
      </c>
      <c r="AV53" s="20">
        <f t="shared" si="42"/>
        <v>0</v>
      </c>
      <c r="AW53" s="62">
        <f>'[7]Munka1'!C53</f>
        <v>0</v>
      </c>
      <c r="AY53" s="62">
        <f>'[7]Munka1'!D53</f>
        <v>0</v>
      </c>
      <c r="AZ53" s="20">
        <f t="shared" si="43"/>
        <v>0</v>
      </c>
      <c r="BC53" s="20">
        <f t="shared" si="44"/>
        <v>0</v>
      </c>
      <c r="BF53" s="20">
        <f t="shared" si="45"/>
        <v>0</v>
      </c>
      <c r="BG53" s="62">
        <f>'[8]Munka1'!C53</f>
        <v>0</v>
      </c>
      <c r="BH53" s="62">
        <f>'[8]Munka1'!E53</f>
        <v>1344</v>
      </c>
      <c r="BI53" s="62">
        <f>'[8]Munka1'!D53</f>
        <v>2116</v>
      </c>
      <c r="BJ53" s="20">
        <f t="shared" si="46"/>
        <v>0</v>
      </c>
      <c r="BK53" s="62">
        <f>'[9]Munka1'!C53</f>
        <v>0</v>
      </c>
      <c r="BL53" s="62">
        <f>'[9]Munka1'!E53</f>
        <v>4617</v>
      </c>
      <c r="BM53" s="62">
        <f>'[9]Munka1'!D53</f>
        <v>1713</v>
      </c>
      <c r="BN53" s="20">
        <f t="shared" si="47"/>
        <v>0</v>
      </c>
      <c r="BO53" s="62">
        <f>'[10]Munka1'!C53</f>
        <v>0</v>
      </c>
      <c r="BP53" s="62">
        <f>'[10]Munka1'!E53</f>
        <v>2376</v>
      </c>
      <c r="BQ53" s="62">
        <f>'[10]Munka1'!D53</f>
        <v>0</v>
      </c>
      <c r="BR53" s="20">
        <f t="shared" si="48"/>
        <v>0</v>
      </c>
      <c r="BS53" s="62">
        <f>'[11]Munka1'!C53</f>
        <v>0</v>
      </c>
      <c r="BT53" s="62">
        <f>'[11]Munka1'!E53</f>
        <v>28</v>
      </c>
      <c r="BU53" s="62">
        <f>'[11]Munka1'!D53</f>
        <v>0</v>
      </c>
      <c r="BV53" s="20">
        <f t="shared" si="49"/>
        <v>0</v>
      </c>
      <c r="BW53" s="62">
        <f>'[12]Munka1'!C53</f>
        <v>0</v>
      </c>
      <c r="BX53" s="62">
        <f>'[12]Munka1'!E53</f>
        <v>0</v>
      </c>
      <c r="BY53" s="62">
        <f>'[12]Munka1'!D53</f>
        <v>0</v>
      </c>
      <c r="BZ53" s="20">
        <f t="shared" si="50"/>
        <v>0</v>
      </c>
      <c r="CA53" s="62">
        <f>'[13]Munka1'!C53</f>
        <v>597</v>
      </c>
      <c r="CB53" s="62">
        <f>'[13]Munka1'!E53</f>
        <v>669</v>
      </c>
      <c r="CC53" s="62">
        <f>'[13]Munka1'!D53</f>
        <v>596</v>
      </c>
      <c r="CD53" s="20">
        <f t="shared" si="51"/>
        <v>-0.16750418760469188</v>
      </c>
      <c r="CH53" s="20">
        <f t="shared" si="52"/>
        <v>0</v>
      </c>
      <c r="CL53" s="20">
        <f t="shared" si="53"/>
        <v>0</v>
      </c>
      <c r="CM53" s="62">
        <f>'[14]Munka1'!C53</f>
        <v>0</v>
      </c>
      <c r="CN53" s="62">
        <f>'[14]Munka1'!E53</f>
        <v>0</v>
      </c>
      <c r="CO53" s="62">
        <f>'[14]Munka1'!D53</f>
        <v>0</v>
      </c>
      <c r="CP53" s="20">
        <f t="shared" si="54"/>
        <v>0</v>
      </c>
      <c r="CQ53" s="62">
        <f>'[15]Munka1'!C53</f>
        <v>0</v>
      </c>
      <c r="CR53" s="62">
        <f>'[15]Munka1'!E53</f>
        <v>36</v>
      </c>
      <c r="CS53" s="62">
        <f>'[15]Munka1'!D53</f>
        <v>0</v>
      </c>
      <c r="CT53" s="20">
        <f t="shared" si="55"/>
        <v>0</v>
      </c>
      <c r="CX53" s="20">
        <f t="shared" si="19"/>
        <v>0</v>
      </c>
      <c r="DB53" s="20">
        <f t="shared" si="56"/>
        <v>0</v>
      </c>
      <c r="DF53" s="20">
        <f t="shared" si="57"/>
        <v>0</v>
      </c>
      <c r="DJ53" s="20">
        <f t="shared" si="22"/>
        <v>0</v>
      </c>
      <c r="DN53" s="20">
        <f t="shared" si="23"/>
        <v>0</v>
      </c>
      <c r="DQ53" s="74">
        <f t="shared" si="58"/>
        <v>0</v>
      </c>
      <c r="DR53" s="62">
        <f>'[16]Munka1'!C53</f>
        <v>0</v>
      </c>
      <c r="DS53" s="62">
        <f>'[16]Munka1'!E53</f>
        <v>0</v>
      </c>
      <c r="DT53" s="62">
        <f>'[16]Munka1'!D53</f>
        <v>0</v>
      </c>
      <c r="DU53" s="74">
        <f t="shared" si="59"/>
        <v>0</v>
      </c>
      <c r="DV53" s="62">
        <f>'[17]Munka1'!C53</f>
        <v>0</v>
      </c>
      <c r="DW53" s="62">
        <f>'[17]Munka1'!E53</f>
        <v>299</v>
      </c>
      <c r="DX53" s="62">
        <f>'[17]Munka1'!D53</f>
        <v>305</v>
      </c>
      <c r="DY53" s="74">
        <f t="shared" si="60"/>
        <v>0</v>
      </c>
      <c r="DZ53" s="62">
        <f>'[18]Munka1'!C53</f>
        <v>0</v>
      </c>
      <c r="EA53" s="62">
        <f>'[18]Munka1'!E53</f>
        <v>0</v>
      </c>
      <c r="EB53" s="62">
        <f>'[18]Munka1'!D53</f>
        <v>0</v>
      </c>
      <c r="EC53" s="74">
        <f t="shared" si="61"/>
        <v>0</v>
      </c>
      <c r="ED53" s="62">
        <f t="shared" si="34"/>
        <v>18026</v>
      </c>
      <c r="EF53" s="62">
        <f t="shared" si="35"/>
        <v>23004</v>
      </c>
      <c r="EG53" s="20">
        <f t="shared" si="36"/>
        <v>27.61566625984689</v>
      </c>
    </row>
    <row r="54" spans="1:137" s="62" customFormat="1" ht="15.75" customHeight="1">
      <c r="A54" s="49" t="s">
        <v>211</v>
      </c>
      <c r="B54" s="63">
        <v>50</v>
      </c>
      <c r="C54" s="62">
        <f>'[1]ezer ft'!C52</f>
        <v>0</v>
      </c>
      <c r="D54" s="62">
        <f>'[1]ezer ft'!E52</f>
        <v>0</v>
      </c>
      <c r="E54" s="62">
        <f>'[1]ezer ft'!D52</f>
        <v>0</v>
      </c>
      <c r="F54" s="20">
        <f t="shared" si="28"/>
        <v>0</v>
      </c>
      <c r="J54" s="20">
        <f t="shared" si="29"/>
        <v>0</v>
      </c>
      <c r="K54" s="62">
        <f>'[2]Munka1'!C54</f>
        <v>0</v>
      </c>
      <c r="L54" s="62">
        <f>'[2]Munka1'!E54</f>
        <v>0</v>
      </c>
      <c r="M54" s="62">
        <f>'[2]Munka1'!D54</f>
        <v>0</v>
      </c>
      <c r="N54" s="20">
        <f t="shared" si="37"/>
        <v>0</v>
      </c>
      <c r="O54" s="62">
        <f>'[3]Munka1'!C54</f>
        <v>0</v>
      </c>
      <c r="P54" s="62">
        <f>'[3]Munka1'!E54</f>
        <v>0</v>
      </c>
      <c r="Q54" s="62">
        <f>'[3]Munka1'!D54</f>
        <v>0</v>
      </c>
      <c r="R54" s="20">
        <f t="shared" si="38"/>
        <v>0</v>
      </c>
      <c r="V54" s="20">
        <f t="shared" si="39"/>
        <v>0</v>
      </c>
      <c r="W54" s="62">
        <f>'[4]Munka1'!C54</f>
        <v>71028</v>
      </c>
      <c r="X54" s="12">
        <f>'[4]Munka1'!E54</f>
        <v>73423</v>
      </c>
      <c r="Y54" s="62">
        <f>'[4]Munka1'!D54</f>
        <v>70975</v>
      </c>
      <c r="Z54" s="20">
        <f t="shared" si="40"/>
        <v>-0.07461846032549602</v>
      </c>
      <c r="AD54" s="20">
        <f t="shared" si="30"/>
        <v>0</v>
      </c>
      <c r="AG54" s="20">
        <f t="shared" si="31"/>
        <v>0</v>
      </c>
      <c r="AJ54" s="20">
        <f t="shared" si="32"/>
        <v>0</v>
      </c>
      <c r="AN54" s="20">
        <f t="shared" si="33"/>
        <v>0</v>
      </c>
      <c r="AO54" s="62">
        <f>'[5]ezer Ft'!C52</f>
        <v>6328</v>
      </c>
      <c r="AP54" s="62">
        <f>'[5]ezer Ft'!E52</f>
        <v>6595</v>
      </c>
      <c r="AQ54" s="62">
        <f>'[5]ezer Ft'!D52</f>
        <v>8080</v>
      </c>
      <c r="AR54" s="20">
        <f t="shared" si="41"/>
        <v>27.686472819216178</v>
      </c>
      <c r="AS54" s="62">
        <f>'[6]Munka1'!C54</f>
        <v>0</v>
      </c>
      <c r="AU54" s="62">
        <f>'[6]Munka1'!D54</f>
        <v>0</v>
      </c>
      <c r="AV54" s="20">
        <f t="shared" si="42"/>
        <v>0</v>
      </c>
      <c r="AW54" s="62">
        <f>'[7]Munka1'!C54</f>
        <v>0</v>
      </c>
      <c r="AY54" s="62">
        <f>'[7]Munka1'!D54</f>
        <v>0</v>
      </c>
      <c r="AZ54" s="20">
        <f t="shared" si="43"/>
        <v>0</v>
      </c>
      <c r="BC54" s="20">
        <f t="shared" si="44"/>
        <v>0</v>
      </c>
      <c r="BF54" s="20">
        <f t="shared" si="45"/>
        <v>0</v>
      </c>
      <c r="BG54" s="62">
        <f>'[8]Munka1'!C54</f>
        <v>54947</v>
      </c>
      <c r="BH54" s="62">
        <f>'[8]Munka1'!E54</f>
        <v>51374</v>
      </c>
      <c r="BI54" s="62">
        <f>'[8]Munka1'!D54</f>
        <v>51365</v>
      </c>
      <c r="BJ54" s="20">
        <f t="shared" si="46"/>
        <v>-6.519009227073369</v>
      </c>
      <c r="BK54" s="62">
        <f>'[9]Munka1'!C54</f>
        <v>103023</v>
      </c>
      <c r="BL54" s="62">
        <f>'[9]Munka1'!E54</f>
        <v>96437</v>
      </c>
      <c r="BM54" s="62">
        <f>'[9]Munka1'!D54</f>
        <v>97854</v>
      </c>
      <c r="BN54" s="20">
        <f t="shared" si="47"/>
        <v>-5.017326228123821</v>
      </c>
      <c r="BO54" s="62">
        <f>'[10]Munka1'!C54</f>
        <v>11346</v>
      </c>
      <c r="BP54" s="62">
        <f>'[10]Munka1'!E54</f>
        <v>13029</v>
      </c>
      <c r="BQ54" s="62">
        <f>'[10]Munka1'!D54</f>
        <v>12340</v>
      </c>
      <c r="BR54" s="20">
        <f t="shared" si="48"/>
        <v>8.760796756566194</v>
      </c>
      <c r="BS54" s="62">
        <f>'[11]Munka1'!C54</f>
        <v>5842</v>
      </c>
      <c r="BT54" s="62">
        <f>'[11]Munka1'!E54</f>
        <v>8961</v>
      </c>
      <c r="BU54" s="62">
        <f>'[11]Munka1'!D54</f>
        <v>5013</v>
      </c>
      <c r="BV54" s="20">
        <f t="shared" si="49"/>
        <v>-14.190345771995894</v>
      </c>
      <c r="BW54" s="62">
        <f>'[12]Munka1'!C54</f>
        <v>6732</v>
      </c>
      <c r="BX54" s="62">
        <f>'[12]Munka1'!E54</f>
        <v>7799</v>
      </c>
      <c r="BY54" s="62">
        <f>'[12]Munka1'!D54</f>
        <v>7697</v>
      </c>
      <c r="BZ54" s="20">
        <f t="shared" si="50"/>
        <v>14.334521687462882</v>
      </c>
      <c r="CA54" s="62">
        <f>'[13]Munka1'!C54</f>
        <v>4680</v>
      </c>
      <c r="CB54" s="62">
        <f>'[13]Munka1'!E54</f>
        <v>4833</v>
      </c>
      <c r="CC54" s="62">
        <f>'[13]Munka1'!D54</f>
        <v>4652</v>
      </c>
      <c r="CD54" s="20">
        <f t="shared" si="51"/>
        <v>-0.5982905982905891</v>
      </c>
      <c r="CH54" s="20">
        <f t="shared" si="52"/>
        <v>0</v>
      </c>
      <c r="CL54" s="20">
        <f t="shared" si="53"/>
        <v>0</v>
      </c>
      <c r="CM54" s="62">
        <f>'[14]Munka1'!C54</f>
        <v>0</v>
      </c>
      <c r="CN54" s="62">
        <f>'[14]Munka1'!E54</f>
        <v>0</v>
      </c>
      <c r="CO54" s="62">
        <f>'[14]Munka1'!D54</f>
        <v>0</v>
      </c>
      <c r="CP54" s="20">
        <f t="shared" si="54"/>
        <v>0</v>
      </c>
      <c r="CQ54" s="62">
        <f>'[15]Munka1'!C54</f>
        <v>1138</v>
      </c>
      <c r="CR54" s="62">
        <f>'[15]Munka1'!E54</f>
        <v>1263</v>
      </c>
      <c r="CS54" s="62">
        <f>'[15]Munka1'!D54</f>
        <v>1152</v>
      </c>
      <c r="CT54" s="20">
        <f t="shared" si="55"/>
        <v>1.2302284710017517</v>
      </c>
      <c r="CX54" s="20">
        <f t="shared" si="19"/>
        <v>0</v>
      </c>
      <c r="DB54" s="20">
        <f t="shared" si="56"/>
        <v>0</v>
      </c>
      <c r="DF54" s="20">
        <f t="shared" si="57"/>
        <v>0</v>
      </c>
      <c r="DJ54" s="20">
        <f t="shared" si="22"/>
        <v>0</v>
      </c>
      <c r="DN54" s="20">
        <f t="shared" si="23"/>
        <v>0</v>
      </c>
      <c r="DQ54" s="74">
        <f t="shared" si="58"/>
        <v>0</v>
      </c>
      <c r="DR54" s="62">
        <f>'[16]Munka1'!C54</f>
        <v>1493</v>
      </c>
      <c r="DS54" s="62">
        <f>'[16]Munka1'!E54</f>
        <v>1454</v>
      </c>
      <c r="DT54" s="62">
        <f>'[16]Munka1'!D54</f>
        <v>1507</v>
      </c>
      <c r="DU54" s="74">
        <f t="shared" si="59"/>
        <v>0.9377093101138598</v>
      </c>
      <c r="DV54" s="62">
        <f>'[17]Munka1'!C54</f>
        <v>349</v>
      </c>
      <c r="DW54" s="62">
        <f>'[17]Munka1'!E54</f>
        <v>367</v>
      </c>
      <c r="DX54" s="62">
        <f>'[17]Munka1'!D54</f>
        <v>375</v>
      </c>
      <c r="DY54" s="74">
        <f t="shared" si="60"/>
        <v>7.449856733524342</v>
      </c>
      <c r="DZ54" s="62">
        <f>'[18]Munka1'!C54</f>
        <v>0</v>
      </c>
      <c r="EA54" s="62">
        <f>'[18]Munka1'!E54</f>
        <v>0</v>
      </c>
      <c r="EB54" s="62">
        <f>'[18]Munka1'!D54</f>
        <v>0</v>
      </c>
      <c r="EC54" s="74">
        <f t="shared" si="61"/>
        <v>0</v>
      </c>
      <c r="ED54" s="62">
        <f t="shared" si="34"/>
        <v>266906</v>
      </c>
      <c r="EF54" s="62">
        <f t="shared" si="35"/>
        <v>261010</v>
      </c>
      <c r="EG54" s="20">
        <f t="shared" si="36"/>
        <v>-2.2090174068773223</v>
      </c>
    </row>
    <row r="55" spans="1:142" s="2" customFormat="1" ht="16.5" customHeight="1">
      <c r="A55" s="50" t="s">
        <v>14</v>
      </c>
      <c r="B55" s="40">
        <v>51</v>
      </c>
      <c r="C55" s="12">
        <f>'[1]ezer ft'!C53</f>
        <v>0</v>
      </c>
      <c r="D55" s="12">
        <f>'[1]ezer ft'!E53</f>
        <v>0</v>
      </c>
      <c r="E55" s="12">
        <f>'[1]ezer ft'!D53</f>
        <v>0</v>
      </c>
      <c r="F55" s="20">
        <f t="shared" si="28"/>
        <v>0</v>
      </c>
      <c r="G55" s="12"/>
      <c r="H55" s="12"/>
      <c r="I55" s="12"/>
      <c r="J55" s="20">
        <f t="shared" si="29"/>
        <v>0</v>
      </c>
      <c r="K55" s="12">
        <f>'[2]Munka1'!C55</f>
        <v>0</v>
      </c>
      <c r="L55" s="12">
        <f>'[2]Munka1'!E55</f>
        <v>0</v>
      </c>
      <c r="M55" s="12">
        <f>'[2]Munka1'!D55</f>
        <v>0</v>
      </c>
      <c r="N55" s="20">
        <f t="shared" si="37"/>
        <v>0</v>
      </c>
      <c r="O55" s="12">
        <f>'[3]Munka1'!C55</f>
        <v>0</v>
      </c>
      <c r="P55" s="12">
        <f>'[3]Munka1'!E55</f>
        <v>0</v>
      </c>
      <c r="Q55" s="12">
        <f>'[3]Munka1'!D55</f>
        <v>0</v>
      </c>
      <c r="R55" s="20">
        <f t="shared" si="38"/>
        <v>0</v>
      </c>
      <c r="S55" s="12"/>
      <c r="T55" s="12"/>
      <c r="U55" s="12"/>
      <c r="V55" s="60">
        <f t="shared" si="39"/>
        <v>0</v>
      </c>
      <c r="W55" s="12">
        <f>'[4]Munka1'!C55</f>
        <v>18528</v>
      </c>
      <c r="X55" s="12">
        <f>'[4]Munka1'!E55</f>
        <v>18489</v>
      </c>
      <c r="Y55" s="12">
        <f>'[4]Munka1'!D55</f>
        <v>19947</v>
      </c>
      <c r="Z55" s="20">
        <f t="shared" si="40"/>
        <v>7.658678756476689</v>
      </c>
      <c r="AA55" s="12"/>
      <c r="AB55" s="12"/>
      <c r="AC55" s="12"/>
      <c r="AD55" s="20">
        <f t="shared" si="30"/>
        <v>0</v>
      </c>
      <c r="AE55" s="12"/>
      <c r="AF55" s="12"/>
      <c r="AG55" s="60">
        <f t="shared" si="31"/>
        <v>0</v>
      </c>
      <c r="AH55" s="12"/>
      <c r="AI55" s="12"/>
      <c r="AJ55" s="60">
        <f t="shared" si="32"/>
        <v>0</v>
      </c>
      <c r="AK55" s="12"/>
      <c r="AL55" s="12"/>
      <c r="AM55" s="12"/>
      <c r="AN55" s="20">
        <f t="shared" si="33"/>
        <v>0</v>
      </c>
      <c r="AO55" s="12">
        <f>'[5]ezer Ft'!C53</f>
        <v>1730</v>
      </c>
      <c r="AP55" s="12">
        <f>'[5]ezer Ft'!E53</f>
        <v>1633</v>
      </c>
      <c r="AQ55" s="12">
        <f>'[5]ezer Ft'!D53</f>
        <v>2223</v>
      </c>
      <c r="AR55" s="20">
        <f t="shared" si="41"/>
        <v>28.497109826589593</v>
      </c>
      <c r="AS55" s="12">
        <f>'[6]Munka1'!C55</f>
        <v>0</v>
      </c>
      <c r="AT55" s="12"/>
      <c r="AU55" s="12">
        <f>'[6]Munka1'!D55</f>
        <v>0</v>
      </c>
      <c r="AV55" s="20">
        <f t="shared" si="42"/>
        <v>0</v>
      </c>
      <c r="AW55" s="12">
        <f>'[7]Munka1'!C55</f>
        <v>0</v>
      </c>
      <c r="AX55" s="12"/>
      <c r="AY55" s="12">
        <f>'[7]Munka1'!D55</f>
        <v>0</v>
      </c>
      <c r="AZ55" s="20">
        <f t="shared" si="43"/>
        <v>0</v>
      </c>
      <c r="BA55" s="12"/>
      <c r="BB55" s="12"/>
      <c r="BC55" s="60">
        <f t="shared" si="44"/>
        <v>0</v>
      </c>
      <c r="BD55" s="12"/>
      <c r="BE55" s="12"/>
      <c r="BF55" s="60">
        <f t="shared" si="45"/>
        <v>0</v>
      </c>
      <c r="BG55" s="12">
        <f>'[8]Munka1'!C55</f>
        <v>15934</v>
      </c>
      <c r="BH55" s="12">
        <f>'[8]Munka1'!E55</f>
        <v>13390</v>
      </c>
      <c r="BI55" s="12">
        <f>'[8]Munka1'!D55</f>
        <v>14896</v>
      </c>
      <c r="BJ55" s="20">
        <f t="shared" si="46"/>
        <v>-6.514371783607388</v>
      </c>
      <c r="BK55" s="12">
        <f>'[9]Munka1'!C55</f>
        <v>28879</v>
      </c>
      <c r="BL55" s="12">
        <f>'[9]Munka1'!E55</f>
        <v>25836</v>
      </c>
      <c r="BM55" s="12">
        <f>'[9]Munka1'!D55</f>
        <v>27036</v>
      </c>
      <c r="BN55" s="20">
        <f t="shared" si="47"/>
        <v>-6.381799923820083</v>
      </c>
      <c r="BO55" s="12">
        <f>'[10]Munka1'!C55</f>
        <v>3186</v>
      </c>
      <c r="BP55" s="12">
        <f>'[10]Munka1'!E55</f>
        <v>3390</v>
      </c>
      <c r="BQ55" s="12">
        <f>'[10]Munka1'!D55</f>
        <v>3438</v>
      </c>
      <c r="BR55" s="20">
        <f t="shared" si="48"/>
        <v>7.909604519774007</v>
      </c>
      <c r="BS55" s="12">
        <f>'[11]Munka1'!C55</f>
        <v>1662</v>
      </c>
      <c r="BT55" s="12">
        <f>'[11]Munka1'!E55</f>
        <v>2774</v>
      </c>
      <c r="BU55" s="12">
        <f>'[11]Munka1'!D55</f>
        <v>1410</v>
      </c>
      <c r="BV55" s="20">
        <f t="shared" si="49"/>
        <v>-15.162454873646212</v>
      </c>
      <c r="BW55" s="12">
        <f>'[12]Munka1'!C55</f>
        <v>1904</v>
      </c>
      <c r="BX55" s="12">
        <f>'[12]Munka1'!E55</f>
        <v>2138</v>
      </c>
      <c r="BY55" s="12">
        <f>'[12]Munka1'!D55</f>
        <v>2156</v>
      </c>
      <c r="BZ55" s="20">
        <f t="shared" si="50"/>
        <v>13.235294117647058</v>
      </c>
      <c r="CA55" s="12">
        <f>'[13]Munka1'!C55</f>
        <v>1281</v>
      </c>
      <c r="CB55" s="12">
        <f>'[13]Munka1'!E55</f>
        <v>1183</v>
      </c>
      <c r="CC55" s="12">
        <f>'[13]Munka1'!D55</f>
        <v>1319</v>
      </c>
      <c r="CD55" s="20">
        <f t="shared" si="51"/>
        <v>2.966432474629187</v>
      </c>
      <c r="CE55" s="12"/>
      <c r="CF55" s="12"/>
      <c r="CG55" s="12"/>
      <c r="CH55" s="20">
        <f t="shared" si="52"/>
        <v>0</v>
      </c>
      <c r="CI55" s="12"/>
      <c r="CJ55" s="12"/>
      <c r="CK55" s="12"/>
      <c r="CL55" s="20">
        <f t="shared" si="53"/>
        <v>0</v>
      </c>
      <c r="CM55" s="12">
        <f>'[14]Munka1'!C55</f>
        <v>0</v>
      </c>
      <c r="CN55" s="12">
        <f>'[14]Munka1'!E55</f>
        <v>0</v>
      </c>
      <c r="CO55" s="12">
        <f>'[14]Munka1'!D55</f>
        <v>0</v>
      </c>
      <c r="CP55" s="20">
        <f t="shared" si="54"/>
        <v>0</v>
      </c>
      <c r="CQ55" s="12">
        <f>'[15]Munka1'!C55</f>
        <v>305</v>
      </c>
      <c r="CR55" s="12">
        <f>'[15]Munka1'!E55</f>
        <v>312</v>
      </c>
      <c r="CS55" s="12">
        <f>'[15]Munka1'!D55</f>
        <v>316</v>
      </c>
      <c r="CT55" s="20">
        <f t="shared" si="55"/>
        <v>3.606557377049185</v>
      </c>
      <c r="CU55" s="12"/>
      <c r="CV55" s="12"/>
      <c r="CW55" s="12"/>
      <c r="CX55" s="20">
        <f t="shared" si="19"/>
        <v>0</v>
      </c>
      <c r="CY55" s="12"/>
      <c r="CZ55" s="12"/>
      <c r="DA55" s="12"/>
      <c r="DB55" s="20">
        <f t="shared" si="56"/>
        <v>0</v>
      </c>
      <c r="DC55" s="12"/>
      <c r="DD55" s="12"/>
      <c r="DE55" s="12"/>
      <c r="DF55" s="20">
        <f t="shared" si="57"/>
        <v>0</v>
      </c>
      <c r="DG55" s="12"/>
      <c r="DH55" s="12"/>
      <c r="DI55" s="12"/>
      <c r="DJ55" s="20">
        <f t="shared" si="22"/>
        <v>0</v>
      </c>
      <c r="DK55" s="12"/>
      <c r="DL55" s="12"/>
      <c r="DM55" s="12"/>
      <c r="DN55" s="20">
        <f t="shared" si="23"/>
        <v>0</v>
      </c>
      <c r="DO55" s="12"/>
      <c r="DP55" s="12"/>
      <c r="DQ55" s="74">
        <f t="shared" si="58"/>
        <v>0</v>
      </c>
      <c r="DR55" s="12">
        <f>'[16]Munka1'!C55</f>
        <v>417</v>
      </c>
      <c r="DS55" s="12">
        <f>'[16]Munka1'!E55</f>
        <v>492</v>
      </c>
      <c r="DT55" s="12">
        <f>'[16]Munka1'!D55</f>
        <v>419</v>
      </c>
      <c r="DU55" s="74">
        <f t="shared" si="59"/>
        <v>0.4796163069544406</v>
      </c>
      <c r="DV55" s="12">
        <f>'[17]Munka1'!C55</f>
        <v>85</v>
      </c>
      <c r="DW55" s="12">
        <f>'[17]Munka1'!E55</f>
        <v>86</v>
      </c>
      <c r="DX55" s="12">
        <f>'[17]Munka1'!D55</f>
        <v>88</v>
      </c>
      <c r="DY55" s="74">
        <f t="shared" si="60"/>
        <v>3.529411764705884</v>
      </c>
      <c r="DZ55" s="12">
        <f>'[18]Munka1'!C55</f>
        <v>0</v>
      </c>
      <c r="EA55" s="12">
        <f>'[18]Munka1'!E55</f>
        <v>0</v>
      </c>
      <c r="EB55" s="12">
        <f>'[18]Munka1'!D55</f>
        <v>0</v>
      </c>
      <c r="EC55" s="74">
        <f t="shared" si="61"/>
        <v>0</v>
      </c>
      <c r="ED55" s="62">
        <f t="shared" si="34"/>
        <v>73911</v>
      </c>
      <c r="EE55" s="62"/>
      <c r="EF55" s="62">
        <f t="shared" si="35"/>
        <v>73248</v>
      </c>
      <c r="EG55" s="20">
        <f t="shared" si="36"/>
        <v>-0.8970248000974124</v>
      </c>
      <c r="EK55" s="12"/>
      <c r="EL55" s="12"/>
    </row>
    <row r="56" spans="1:142" s="2" customFormat="1" ht="16.5" customHeight="1">
      <c r="A56" s="50" t="s">
        <v>15</v>
      </c>
      <c r="B56" s="40">
        <v>52</v>
      </c>
      <c r="C56" s="12">
        <f>'[1]ezer ft'!C54</f>
        <v>0</v>
      </c>
      <c r="D56" s="12">
        <f>'[1]ezer ft'!E54</f>
        <v>0</v>
      </c>
      <c r="E56" s="12">
        <f>'[1]ezer ft'!D54</f>
        <v>0</v>
      </c>
      <c r="F56" s="20">
        <f t="shared" si="28"/>
        <v>0</v>
      </c>
      <c r="G56" s="12"/>
      <c r="H56" s="12"/>
      <c r="I56" s="12"/>
      <c r="J56" s="20">
        <f t="shared" si="29"/>
        <v>0</v>
      </c>
      <c r="K56" s="12">
        <f>'[2]Munka1'!C56</f>
        <v>0</v>
      </c>
      <c r="L56" s="12">
        <f>'[2]Munka1'!E56</f>
        <v>0</v>
      </c>
      <c r="M56" s="12">
        <f>'[2]Munka1'!D56</f>
        <v>0</v>
      </c>
      <c r="N56" s="20">
        <f t="shared" si="37"/>
        <v>0</v>
      </c>
      <c r="O56" s="12">
        <f>'[3]Munka1'!C56</f>
        <v>0</v>
      </c>
      <c r="P56" s="12">
        <f>'[3]Munka1'!E56</f>
        <v>0</v>
      </c>
      <c r="Q56" s="12">
        <f>'[3]Munka1'!D56</f>
        <v>0</v>
      </c>
      <c r="R56" s="20">
        <f t="shared" si="38"/>
        <v>0</v>
      </c>
      <c r="S56" s="12"/>
      <c r="T56" s="12"/>
      <c r="U56" s="12"/>
      <c r="V56" s="60">
        <f t="shared" si="39"/>
        <v>0</v>
      </c>
      <c r="W56" s="12">
        <f>'[4]Munka1'!C56</f>
        <v>1920</v>
      </c>
      <c r="X56" s="12">
        <f>'[4]Munka1'!E56</f>
        <v>1704</v>
      </c>
      <c r="Y56" s="12">
        <f>'[4]Munka1'!D56</f>
        <v>2065</v>
      </c>
      <c r="Z56" s="20">
        <f t="shared" si="40"/>
        <v>7.552083333333343</v>
      </c>
      <c r="AA56" s="12"/>
      <c r="AB56" s="12"/>
      <c r="AC56" s="12"/>
      <c r="AD56" s="20">
        <f t="shared" si="30"/>
        <v>0</v>
      </c>
      <c r="AE56" s="12"/>
      <c r="AF56" s="12"/>
      <c r="AG56" s="60">
        <f t="shared" si="31"/>
        <v>0</v>
      </c>
      <c r="AH56" s="12"/>
      <c r="AI56" s="12"/>
      <c r="AJ56" s="60">
        <f t="shared" si="32"/>
        <v>0</v>
      </c>
      <c r="AK56" s="12"/>
      <c r="AL56" s="12"/>
      <c r="AM56" s="12"/>
      <c r="AN56" s="20">
        <f t="shared" si="33"/>
        <v>0</v>
      </c>
      <c r="AO56" s="12">
        <f>'[5]ezer Ft'!C54</f>
        <v>180</v>
      </c>
      <c r="AP56" s="12">
        <f>'[5]ezer Ft'!E54</f>
        <v>189</v>
      </c>
      <c r="AQ56" s="12">
        <f>'[5]ezer Ft'!D54</f>
        <v>231</v>
      </c>
      <c r="AR56" s="20">
        <f t="shared" si="41"/>
        <v>28.333333333333343</v>
      </c>
      <c r="AS56" s="12">
        <f>'[6]Munka1'!C56</f>
        <v>0</v>
      </c>
      <c r="AT56" s="12"/>
      <c r="AU56" s="12">
        <f>'[6]Munka1'!D56</f>
        <v>0</v>
      </c>
      <c r="AV56" s="20">
        <f t="shared" si="42"/>
        <v>0</v>
      </c>
      <c r="AW56" s="12">
        <f>'[7]Munka1'!C56</f>
        <v>0</v>
      </c>
      <c r="AX56" s="12"/>
      <c r="AY56" s="12">
        <f>'[7]Munka1'!D56</f>
        <v>0</v>
      </c>
      <c r="AZ56" s="20">
        <f t="shared" si="43"/>
        <v>0</v>
      </c>
      <c r="BA56" s="12"/>
      <c r="BB56" s="12"/>
      <c r="BC56" s="60">
        <f t="shared" si="44"/>
        <v>0</v>
      </c>
      <c r="BD56" s="12"/>
      <c r="BE56" s="12"/>
      <c r="BF56" s="60">
        <f t="shared" si="45"/>
        <v>0</v>
      </c>
      <c r="BG56" s="12">
        <f>'[8]Munka1'!C56</f>
        <v>1648</v>
      </c>
      <c r="BH56" s="12">
        <f>'[8]Munka1'!E56</f>
        <v>1385</v>
      </c>
      <c r="BI56" s="12">
        <f>'[8]Munka1'!D56</f>
        <v>1541</v>
      </c>
      <c r="BJ56" s="20">
        <f t="shared" si="46"/>
        <v>-6.492718446601941</v>
      </c>
      <c r="BK56" s="12">
        <f>'[9]Munka1'!C56</f>
        <v>2987</v>
      </c>
      <c r="BL56" s="12">
        <f>'[9]Munka1'!E56</f>
        <v>2672</v>
      </c>
      <c r="BM56" s="12">
        <f>'[9]Munka1'!D56</f>
        <v>2796</v>
      </c>
      <c r="BN56" s="20">
        <f t="shared" si="47"/>
        <v>-6.394375627720123</v>
      </c>
      <c r="BO56" s="12">
        <f>'[10]Munka1'!C56</f>
        <v>330</v>
      </c>
      <c r="BP56" s="12">
        <f>'[10]Munka1'!E56</f>
        <v>351</v>
      </c>
      <c r="BQ56" s="12">
        <f>'[10]Munka1'!D56</f>
        <v>355</v>
      </c>
      <c r="BR56" s="20">
        <f t="shared" si="48"/>
        <v>7.575757575757578</v>
      </c>
      <c r="BS56" s="12">
        <f>'[11]Munka1'!C56</f>
        <v>172</v>
      </c>
      <c r="BT56" s="12">
        <f>'[11]Munka1'!E56</f>
        <v>294</v>
      </c>
      <c r="BU56" s="12">
        <f>'[11]Munka1'!D56</f>
        <v>145</v>
      </c>
      <c r="BV56" s="20">
        <f t="shared" si="49"/>
        <v>-15.697674418604649</v>
      </c>
      <c r="BW56" s="12">
        <f>'[12]Munka1'!C56</f>
        <v>197</v>
      </c>
      <c r="BX56" s="12">
        <f>'[12]Munka1'!E56</f>
        <v>221</v>
      </c>
      <c r="BY56" s="12">
        <f>'[12]Munka1'!D56</f>
        <v>223</v>
      </c>
      <c r="BZ56" s="20">
        <f t="shared" si="50"/>
        <v>13.19796954314721</v>
      </c>
      <c r="CA56" s="12">
        <f>'[13]Munka1'!C56</f>
        <v>133</v>
      </c>
      <c r="CB56" s="12">
        <f>'[13]Munka1'!E56</f>
        <v>208</v>
      </c>
      <c r="CC56" s="12">
        <f>'[13]Munka1'!D56</f>
        <v>136</v>
      </c>
      <c r="CD56" s="20">
        <f t="shared" si="51"/>
        <v>2.25563909774435</v>
      </c>
      <c r="CE56" s="12"/>
      <c r="CF56" s="12"/>
      <c r="CG56" s="12"/>
      <c r="CH56" s="20">
        <f t="shared" si="52"/>
        <v>0</v>
      </c>
      <c r="CI56" s="12"/>
      <c r="CJ56" s="12"/>
      <c r="CK56" s="12"/>
      <c r="CL56" s="20">
        <f t="shared" si="53"/>
        <v>0</v>
      </c>
      <c r="CM56" s="12">
        <f>'[14]Munka1'!C56</f>
        <v>0</v>
      </c>
      <c r="CN56" s="12">
        <f>'[14]Munka1'!E56</f>
        <v>0</v>
      </c>
      <c r="CO56" s="12">
        <f>'[14]Munka1'!D56</f>
        <v>0</v>
      </c>
      <c r="CP56" s="20">
        <f t="shared" si="54"/>
        <v>0</v>
      </c>
      <c r="CQ56" s="12">
        <f>'[15]Munka1'!C56</f>
        <v>32</v>
      </c>
      <c r="CR56" s="12">
        <f>'[15]Munka1'!E56</f>
        <v>34</v>
      </c>
      <c r="CS56" s="12">
        <f>'[15]Munka1'!D56</f>
        <v>32</v>
      </c>
      <c r="CT56" s="20">
        <f t="shared" si="55"/>
        <v>0</v>
      </c>
      <c r="CU56" s="12"/>
      <c r="CV56" s="12"/>
      <c r="CW56" s="12"/>
      <c r="CX56" s="20">
        <f t="shared" si="19"/>
        <v>0</v>
      </c>
      <c r="CY56" s="12"/>
      <c r="CZ56" s="12"/>
      <c r="DA56" s="12"/>
      <c r="DB56" s="20">
        <f t="shared" si="56"/>
        <v>0</v>
      </c>
      <c r="DC56" s="12"/>
      <c r="DD56" s="12"/>
      <c r="DE56" s="12"/>
      <c r="DF56" s="20">
        <f t="shared" si="57"/>
        <v>0</v>
      </c>
      <c r="DG56" s="12"/>
      <c r="DH56" s="12"/>
      <c r="DI56" s="12"/>
      <c r="DJ56" s="20">
        <f t="shared" si="22"/>
        <v>0</v>
      </c>
      <c r="DK56" s="12"/>
      <c r="DL56" s="12"/>
      <c r="DM56" s="12"/>
      <c r="DN56" s="20">
        <f t="shared" si="23"/>
        <v>0</v>
      </c>
      <c r="DO56" s="12"/>
      <c r="DP56" s="12"/>
      <c r="DQ56" s="74">
        <f t="shared" si="58"/>
        <v>0</v>
      </c>
      <c r="DR56" s="12">
        <f>'[16]Munka1'!C56</f>
        <v>44</v>
      </c>
      <c r="DS56" s="12">
        <f>'[16]Munka1'!E56</f>
        <v>28</v>
      </c>
      <c r="DT56" s="12">
        <f>'[16]Munka1'!D56</f>
        <v>43</v>
      </c>
      <c r="DU56" s="74">
        <f t="shared" si="59"/>
        <v>-2.2727272727272663</v>
      </c>
      <c r="DV56" s="12">
        <f>'[17]Munka1'!C56</f>
        <v>9</v>
      </c>
      <c r="DW56" s="12">
        <f>'[17]Munka1'!E56</f>
        <v>9</v>
      </c>
      <c r="DX56" s="12">
        <f>'[17]Munka1'!D56</f>
        <v>9</v>
      </c>
      <c r="DY56" s="74">
        <f t="shared" si="60"/>
        <v>0</v>
      </c>
      <c r="DZ56" s="12">
        <f>'[18]Munka1'!C56</f>
        <v>0</v>
      </c>
      <c r="EA56" s="12">
        <f>'[18]Munka1'!E56</f>
        <v>0</v>
      </c>
      <c r="EB56" s="12">
        <f>'[18]Munka1'!D56</f>
        <v>0</v>
      </c>
      <c r="EC56" s="74">
        <f t="shared" si="61"/>
        <v>0</v>
      </c>
      <c r="ED56" s="62">
        <f t="shared" si="34"/>
        <v>7652</v>
      </c>
      <c r="EE56" s="62"/>
      <c r="EF56" s="62">
        <f t="shared" si="35"/>
        <v>7576</v>
      </c>
      <c r="EG56" s="20">
        <f t="shared" si="36"/>
        <v>-0.9932043910088879</v>
      </c>
      <c r="EK56" s="12"/>
      <c r="EL56" s="12"/>
    </row>
    <row r="57" spans="1:142" s="2" customFormat="1" ht="16.5" customHeight="1">
      <c r="A57" s="50" t="s">
        <v>16</v>
      </c>
      <c r="B57" s="40">
        <v>53</v>
      </c>
      <c r="C57" s="12">
        <f>'[1]ezer ft'!C55</f>
        <v>0</v>
      </c>
      <c r="D57" s="12">
        <f>'[1]ezer ft'!E55</f>
        <v>0</v>
      </c>
      <c r="E57" s="12">
        <f>'[1]ezer ft'!D55</f>
        <v>0</v>
      </c>
      <c r="F57" s="20">
        <f t="shared" si="28"/>
        <v>0</v>
      </c>
      <c r="G57" s="12"/>
      <c r="H57" s="12"/>
      <c r="I57" s="12"/>
      <c r="J57" s="20">
        <f t="shared" si="29"/>
        <v>0</v>
      </c>
      <c r="K57" s="12">
        <f>'[2]Munka1'!C57</f>
        <v>0</v>
      </c>
      <c r="L57" s="12">
        <f>'[2]Munka1'!E57</f>
        <v>0</v>
      </c>
      <c r="M57" s="12">
        <f>'[2]Munka1'!D57</f>
        <v>0</v>
      </c>
      <c r="N57" s="20">
        <f t="shared" si="37"/>
        <v>0</v>
      </c>
      <c r="O57" s="12">
        <f>'[3]Munka1'!C57</f>
        <v>0</v>
      </c>
      <c r="P57" s="12">
        <f>'[3]Munka1'!E57</f>
        <v>0</v>
      </c>
      <c r="Q57" s="12">
        <f>'[3]Munka1'!D57</f>
        <v>0</v>
      </c>
      <c r="R57" s="20">
        <f t="shared" si="38"/>
        <v>0</v>
      </c>
      <c r="S57" s="12"/>
      <c r="T57" s="12"/>
      <c r="U57" s="12"/>
      <c r="V57" s="60">
        <f t="shared" si="39"/>
        <v>0</v>
      </c>
      <c r="W57" s="12">
        <f>'[4]Munka1'!C57</f>
        <v>424</v>
      </c>
      <c r="X57" s="12">
        <f>'[4]Munka1'!E57</f>
        <v>715</v>
      </c>
      <c r="Y57" s="12">
        <f>'[4]Munka1'!D57</f>
        <v>573</v>
      </c>
      <c r="Z57" s="20">
        <f t="shared" si="40"/>
        <v>35.141509433962256</v>
      </c>
      <c r="AA57" s="12"/>
      <c r="AB57" s="12"/>
      <c r="AC57" s="12"/>
      <c r="AD57" s="20">
        <f t="shared" si="30"/>
        <v>0</v>
      </c>
      <c r="AE57" s="12"/>
      <c r="AF57" s="12"/>
      <c r="AG57" s="60">
        <f t="shared" si="31"/>
        <v>0</v>
      </c>
      <c r="AH57" s="12"/>
      <c r="AI57" s="12"/>
      <c r="AJ57" s="60">
        <f t="shared" si="32"/>
        <v>0</v>
      </c>
      <c r="AK57" s="12"/>
      <c r="AL57" s="12"/>
      <c r="AM57" s="12"/>
      <c r="AN57" s="20">
        <f t="shared" si="33"/>
        <v>0</v>
      </c>
      <c r="AO57" s="12">
        <f>'[5]ezer Ft'!C55</f>
        <v>154</v>
      </c>
      <c r="AP57" s="12">
        <f>'[5]ezer Ft'!E55</f>
        <v>131</v>
      </c>
      <c r="AQ57" s="12">
        <f>'[5]ezer Ft'!D55</f>
        <v>182</v>
      </c>
      <c r="AR57" s="20">
        <f t="shared" si="41"/>
        <v>18.181818181818173</v>
      </c>
      <c r="AS57" s="12">
        <f>'[6]Munka1'!C57</f>
        <v>0</v>
      </c>
      <c r="AT57" s="12"/>
      <c r="AU57" s="12">
        <f>'[6]Munka1'!D57</f>
        <v>0</v>
      </c>
      <c r="AV57" s="20">
        <f t="shared" si="42"/>
        <v>0</v>
      </c>
      <c r="AW57" s="12">
        <f>'[7]Munka1'!C57</f>
        <v>0</v>
      </c>
      <c r="AX57" s="12"/>
      <c r="AY57" s="12">
        <f>'[7]Munka1'!D57</f>
        <v>0</v>
      </c>
      <c r="AZ57" s="20">
        <f t="shared" si="43"/>
        <v>0</v>
      </c>
      <c r="BA57" s="12"/>
      <c r="BB57" s="12"/>
      <c r="BC57" s="60">
        <f t="shared" si="44"/>
        <v>0</v>
      </c>
      <c r="BD57" s="12"/>
      <c r="BE57" s="12"/>
      <c r="BF57" s="60">
        <f t="shared" si="45"/>
        <v>0</v>
      </c>
      <c r="BG57" s="12">
        <f>'[8]Munka1'!C57</f>
        <v>603</v>
      </c>
      <c r="BH57" s="12">
        <f>'[8]Munka1'!E57</f>
        <v>554</v>
      </c>
      <c r="BI57" s="12">
        <f>'[8]Munka1'!D57</f>
        <v>603</v>
      </c>
      <c r="BJ57" s="20">
        <f t="shared" si="46"/>
        <v>0</v>
      </c>
      <c r="BK57" s="12">
        <f>'[9]Munka1'!C57</f>
        <v>890</v>
      </c>
      <c r="BL57" s="12">
        <f>'[9]Munka1'!E57</f>
        <v>759</v>
      </c>
      <c r="BM57" s="12">
        <f>'[9]Munka1'!D57</f>
        <v>866</v>
      </c>
      <c r="BN57" s="20">
        <f t="shared" si="47"/>
        <v>-2.696629213483149</v>
      </c>
      <c r="BO57" s="12">
        <f>'[10]Munka1'!C57</f>
        <v>141</v>
      </c>
      <c r="BP57" s="12">
        <f>'[10]Munka1'!E57</f>
        <v>87</v>
      </c>
      <c r="BQ57" s="12">
        <f>'[10]Munka1'!D57</f>
        <v>117</v>
      </c>
      <c r="BR57" s="20">
        <f t="shared" si="48"/>
        <v>-17.02127659574468</v>
      </c>
      <c r="BS57" s="12">
        <f>'[11]Munka1'!C57</f>
        <v>47</v>
      </c>
      <c r="BT57" s="12">
        <f>'[11]Munka1'!E57</f>
        <v>76</v>
      </c>
      <c r="BU57" s="12">
        <f>'[11]Munka1'!D57</f>
        <v>47</v>
      </c>
      <c r="BV57" s="20">
        <f t="shared" si="49"/>
        <v>0</v>
      </c>
      <c r="BW57" s="12">
        <f>'[12]Munka1'!C57</f>
        <v>71</v>
      </c>
      <c r="BX57" s="12">
        <f>'[12]Munka1'!E57</f>
        <v>73</v>
      </c>
      <c r="BY57" s="12">
        <f>'[12]Munka1'!D57</f>
        <v>71</v>
      </c>
      <c r="BZ57" s="20">
        <f t="shared" si="50"/>
        <v>0</v>
      </c>
      <c r="CA57" s="12">
        <f>'[13]Munka1'!C57</f>
        <v>51</v>
      </c>
      <c r="CB57" s="12">
        <f>'[13]Munka1'!E57</f>
        <v>56</v>
      </c>
      <c r="CC57" s="12">
        <f>'[13]Munka1'!D57</f>
        <v>51</v>
      </c>
      <c r="CD57" s="20">
        <f t="shared" si="51"/>
        <v>0</v>
      </c>
      <c r="CE57" s="12"/>
      <c r="CF57" s="12"/>
      <c r="CG57" s="12"/>
      <c r="CH57" s="20">
        <f t="shared" si="52"/>
        <v>0</v>
      </c>
      <c r="CI57" s="12"/>
      <c r="CJ57" s="12"/>
      <c r="CK57" s="12"/>
      <c r="CL57" s="20">
        <f t="shared" si="53"/>
        <v>0</v>
      </c>
      <c r="CM57" s="12">
        <f>'[14]Munka1'!C57</f>
        <v>0</v>
      </c>
      <c r="CN57" s="12">
        <f>'[14]Munka1'!E57</f>
        <v>0</v>
      </c>
      <c r="CO57" s="12">
        <f>'[14]Munka1'!D57</f>
        <v>0</v>
      </c>
      <c r="CP57" s="20">
        <f t="shared" si="54"/>
        <v>0</v>
      </c>
      <c r="CQ57" s="12">
        <f>'[15]Munka1'!C57</f>
        <v>26</v>
      </c>
      <c r="CR57" s="12">
        <f>'[15]Munka1'!E57</f>
        <v>21</v>
      </c>
      <c r="CS57" s="12">
        <f>'[15]Munka1'!D57</f>
        <v>25</v>
      </c>
      <c r="CT57" s="20">
        <f t="shared" si="55"/>
        <v>-3.846153846153854</v>
      </c>
      <c r="CU57" s="12"/>
      <c r="CV57" s="12"/>
      <c r="CW57" s="12"/>
      <c r="CX57" s="20">
        <f t="shared" si="19"/>
        <v>0</v>
      </c>
      <c r="CY57" s="12"/>
      <c r="CZ57" s="12"/>
      <c r="DA57" s="12"/>
      <c r="DB57" s="20">
        <f t="shared" si="56"/>
        <v>0</v>
      </c>
      <c r="DC57" s="12"/>
      <c r="DD57" s="12"/>
      <c r="DE57" s="12"/>
      <c r="DF57" s="20">
        <f t="shared" si="57"/>
        <v>0</v>
      </c>
      <c r="DG57" s="12"/>
      <c r="DH57" s="12"/>
      <c r="DI57" s="12"/>
      <c r="DJ57" s="20">
        <f t="shared" si="22"/>
        <v>0</v>
      </c>
      <c r="DK57" s="12"/>
      <c r="DL57" s="12"/>
      <c r="DM57" s="12"/>
      <c r="DN57" s="20">
        <f t="shared" si="23"/>
        <v>0</v>
      </c>
      <c r="DO57" s="12"/>
      <c r="DP57" s="12"/>
      <c r="DQ57" s="74">
        <f t="shared" si="58"/>
        <v>0</v>
      </c>
      <c r="DR57" s="12">
        <f>'[16]Munka1'!C57</f>
        <v>26</v>
      </c>
      <c r="DS57" s="12">
        <f>'[16]Munka1'!E57</f>
        <v>18</v>
      </c>
      <c r="DT57" s="12">
        <f>'[16]Munka1'!D57</f>
        <v>25</v>
      </c>
      <c r="DU57" s="74">
        <f t="shared" si="59"/>
        <v>-3.846153846153854</v>
      </c>
      <c r="DV57" s="12">
        <f>'[17]Munka1'!C57</f>
        <v>0</v>
      </c>
      <c r="DW57" s="12">
        <f>'[17]Munka1'!E57</f>
        <v>0</v>
      </c>
      <c r="DX57" s="12">
        <f>'[17]Munka1'!D57</f>
        <v>0</v>
      </c>
      <c r="DY57" s="74">
        <f t="shared" si="60"/>
        <v>0</v>
      </c>
      <c r="DZ57" s="12">
        <f>'[18]Munka1'!C57</f>
        <v>0</v>
      </c>
      <c r="EA57" s="12">
        <f>'[18]Munka1'!E57</f>
        <v>0</v>
      </c>
      <c r="EB57" s="12">
        <f>'[18]Munka1'!D57</f>
        <v>0</v>
      </c>
      <c r="EC57" s="74">
        <f t="shared" si="61"/>
        <v>0</v>
      </c>
      <c r="ED57" s="62">
        <f t="shared" si="34"/>
        <v>2433</v>
      </c>
      <c r="EE57" s="62"/>
      <c r="EF57" s="62">
        <f t="shared" si="35"/>
        <v>2560</v>
      </c>
      <c r="EG57" s="20">
        <f t="shared" si="36"/>
        <v>5.219893136046039</v>
      </c>
      <c r="EK57" s="12"/>
      <c r="EL57" s="12"/>
    </row>
    <row r="58" spans="1:142" s="2" customFormat="1" ht="16.5" customHeight="1">
      <c r="A58" s="50" t="s">
        <v>17</v>
      </c>
      <c r="B58" s="40">
        <v>54</v>
      </c>
      <c r="C58" s="12">
        <f>'[1]ezer ft'!C56</f>
        <v>0</v>
      </c>
      <c r="D58" s="12">
        <f>'[1]ezer ft'!E56</f>
        <v>0</v>
      </c>
      <c r="E58" s="12">
        <f>'[1]ezer ft'!D56</f>
        <v>0</v>
      </c>
      <c r="F58" s="20">
        <f t="shared" si="28"/>
        <v>0</v>
      </c>
      <c r="G58" s="12"/>
      <c r="H58" s="12"/>
      <c r="I58" s="12"/>
      <c r="J58" s="20">
        <f t="shared" si="29"/>
        <v>0</v>
      </c>
      <c r="K58" s="12">
        <f>'[2]Munka1'!C58</f>
        <v>0</v>
      </c>
      <c r="L58" s="12">
        <f>'[2]Munka1'!E58</f>
        <v>0</v>
      </c>
      <c r="M58" s="12">
        <f>'[2]Munka1'!D58</f>
        <v>0</v>
      </c>
      <c r="N58" s="20">
        <f t="shared" si="37"/>
        <v>0</v>
      </c>
      <c r="O58" s="12">
        <f>'[3]Munka1'!C58</f>
        <v>0</v>
      </c>
      <c r="P58" s="12">
        <f>'[3]Munka1'!E58</f>
        <v>0</v>
      </c>
      <c r="Q58" s="12">
        <f>'[3]Munka1'!D58</f>
        <v>0</v>
      </c>
      <c r="R58" s="20">
        <f t="shared" si="38"/>
        <v>0</v>
      </c>
      <c r="S58" s="12"/>
      <c r="T58" s="12"/>
      <c r="U58" s="12"/>
      <c r="V58" s="60">
        <f t="shared" si="39"/>
        <v>0</v>
      </c>
      <c r="W58" s="12">
        <f>'[4]Munka1'!C58</f>
        <v>0</v>
      </c>
      <c r="X58" s="12">
        <f>'[4]Munka1'!E58</f>
        <v>347</v>
      </c>
      <c r="Y58" s="12">
        <f>'[4]Munka1'!D58</f>
        <v>0</v>
      </c>
      <c r="Z58" s="20">
        <f t="shared" si="40"/>
        <v>0</v>
      </c>
      <c r="AA58" s="12"/>
      <c r="AB58" s="12"/>
      <c r="AC58" s="12"/>
      <c r="AD58" s="20">
        <f t="shared" si="30"/>
        <v>0</v>
      </c>
      <c r="AE58" s="12"/>
      <c r="AF58" s="12"/>
      <c r="AG58" s="60">
        <f t="shared" si="31"/>
        <v>0</v>
      </c>
      <c r="AH58" s="12"/>
      <c r="AI58" s="12"/>
      <c r="AJ58" s="60">
        <f t="shared" si="32"/>
        <v>0</v>
      </c>
      <c r="AK58" s="12"/>
      <c r="AL58" s="12"/>
      <c r="AM58" s="12"/>
      <c r="AN58" s="20">
        <f t="shared" si="33"/>
        <v>0</v>
      </c>
      <c r="AO58" s="12">
        <f>'[5]ezer Ft'!C56</f>
        <v>0</v>
      </c>
      <c r="AP58" s="12">
        <f>'[5]ezer Ft'!E56</f>
        <v>0</v>
      </c>
      <c r="AQ58" s="12">
        <f>'[5]ezer Ft'!D56</f>
        <v>0</v>
      </c>
      <c r="AR58" s="20">
        <f t="shared" si="41"/>
        <v>0</v>
      </c>
      <c r="AS58" s="12">
        <f>'[6]Munka1'!C58</f>
        <v>0</v>
      </c>
      <c r="AT58" s="12"/>
      <c r="AU58" s="12">
        <f>'[6]Munka1'!D58</f>
        <v>0</v>
      </c>
      <c r="AV58" s="20">
        <f t="shared" si="42"/>
        <v>0</v>
      </c>
      <c r="AW58" s="12">
        <f>'[7]Munka1'!C58</f>
        <v>0</v>
      </c>
      <c r="AX58" s="12"/>
      <c r="AY58" s="12">
        <f>'[7]Munka1'!D58</f>
        <v>0</v>
      </c>
      <c r="AZ58" s="20">
        <f t="shared" si="43"/>
        <v>0</v>
      </c>
      <c r="BA58" s="12"/>
      <c r="BB58" s="12"/>
      <c r="BC58" s="60">
        <f t="shared" si="44"/>
        <v>0</v>
      </c>
      <c r="BD58" s="12"/>
      <c r="BE58" s="12"/>
      <c r="BF58" s="60">
        <f t="shared" si="45"/>
        <v>0</v>
      </c>
      <c r="BG58" s="12">
        <f>'[8]Munka1'!C58</f>
        <v>0</v>
      </c>
      <c r="BH58" s="12">
        <f>'[8]Munka1'!E58</f>
        <v>318</v>
      </c>
      <c r="BI58" s="12">
        <f>'[8]Munka1'!D58</f>
        <v>0</v>
      </c>
      <c r="BJ58" s="20">
        <f t="shared" si="46"/>
        <v>0</v>
      </c>
      <c r="BK58" s="12">
        <f>'[9]Munka1'!C58</f>
        <v>0</v>
      </c>
      <c r="BL58" s="12">
        <f>'[9]Munka1'!E58</f>
        <v>120</v>
      </c>
      <c r="BM58" s="12">
        <f>'[9]Munka1'!D58</f>
        <v>0</v>
      </c>
      <c r="BN58" s="20">
        <f t="shared" si="47"/>
        <v>0</v>
      </c>
      <c r="BO58" s="12">
        <f>'[10]Munka1'!C58</f>
        <v>0</v>
      </c>
      <c r="BP58" s="12">
        <f>'[10]Munka1'!E58</f>
        <v>0</v>
      </c>
      <c r="BQ58" s="12">
        <f>'[10]Munka1'!D58</f>
        <v>0</v>
      </c>
      <c r="BR58" s="20">
        <f t="shared" si="48"/>
        <v>0</v>
      </c>
      <c r="BS58" s="12">
        <f>'[11]Munka1'!C58</f>
        <v>0</v>
      </c>
      <c r="BT58" s="12">
        <f>'[11]Munka1'!E58</f>
        <v>10</v>
      </c>
      <c r="BU58" s="12">
        <f>'[11]Munka1'!D58</f>
        <v>0</v>
      </c>
      <c r="BV58" s="20">
        <f t="shared" si="49"/>
        <v>0</v>
      </c>
      <c r="BW58" s="12">
        <f>'[12]Munka1'!C58</f>
        <v>0</v>
      </c>
      <c r="BX58" s="12">
        <f>'[12]Munka1'!E58</f>
        <v>2</v>
      </c>
      <c r="BY58" s="12">
        <f>'[12]Munka1'!D58</f>
        <v>0</v>
      </c>
      <c r="BZ58" s="20">
        <f t="shared" si="50"/>
        <v>0</v>
      </c>
      <c r="CA58" s="12">
        <f>'[13]Munka1'!C58</f>
        <v>0</v>
      </c>
      <c r="CB58" s="12">
        <f>'[13]Munka1'!E58</f>
        <v>0</v>
      </c>
      <c r="CC58" s="12">
        <f>'[13]Munka1'!D58</f>
        <v>0</v>
      </c>
      <c r="CD58" s="20">
        <f t="shared" si="51"/>
        <v>0</v>
      </c>
      <c r="CE58" s="12"/>
      <c r="CF58" s="12"/>
      <c r="CG58" s="12"/>
      <c r="CH58" s="20">
        <f t="shared" si="52"/>
        <v>0</v>
      </c>
      <c r="CI58" s="12"/>
      <c r="CJ58" s="12"/>
      <c r="CK58" s="12"/>
      <c r="CL58" s="20">
        <f t="shared" si="53"/>
        <v>0</v>
      </c>
      <c r="CM58" s="12">
        <f>'[14]Munka1'!C58</f>
        <v>0</v>
      </c>
      <c r="CN58" s="12">
        <f>'[14]Munka1'!E58</f>
        <v>0</v>
      </c>
      <c r="CO58" s="12">
        <f>'[14]Munka1'!D58</f>
        <v>0</v>
      </c>
      <c r="CP58" s="20">
        <f t="shared" si="54"/>
        <v>0</v>
      </c>
      <c r="CQ58" s="12">
        <f>'[15]Munka1'!C58</f>
        <v>0</v>
      </c>
      <c r="CR58" s="12">
        <f>'[15]Munka1'!E58</f>
        <v>0</v>
      </c>
      <c r="CS58" s="12">
        <f>'[15]Munka1'!D58</f>
        <v>0</v>
      </c>
      <c r="CT58" s="20">
        <f t="shared" si="55"/>
        <v>0</v>
      </c>
      <c r="CU58" s="12"/>
      <c r="CV58" s="12"/>
      <c r="CW58" s="12"/>
      <c r="CX58" s="20">
        <f t="shared" si="19"/>
        <v>0</v>
      </c>
      <c r="CY58" s="12"/>
      <c r="CZ58" s="12"/>
      <c r="DA58" s="12"/>
      <c r="DB58" s="20">
        <f t="shared" si="56"/>
        <v>0</v>
      </c>
      <c r="DC58" s="12"/>
      <c r="DD58" s="12"/>
      <c r="DE58" s="12"/>
      <c r="DF58" s="20">
        <f t="shared" si="57"/>
        <v>0</v>
      </c>
      <c r="DG58" s="12"/>
      <c r="DH58" s="12"/>
      <c r="DI58" s="12"/>
      <c r="DJ58" s="20">
        <f t="shared" si="22"/>
        <v>0</v>
      </c>
      <c r="DK58" s="12"/>
      <c r="DL58" s="12"/>
      <c r="DM58" s="12"/>
      <c r="DN58" s="20">
        <f t="shared" si="23"/>
        <v>0</v>
      </c>
      <c r="DO58" s="12"/>
      <c r="DP58" s="12"/>
      <c r="DQ58" s="74">
        <f t="shared" si="58"/>
        <v>0</v>
      </c>
      <c r="DR58" s="12">
        <f>'[16]Munka1'!C58</f>
        <v>0</v>
      </c>
      <c r="DS58" s="12">
        <f>'[16]Munka1'!E58</f>
        <v>0</v>
      </c>
      <c r="DT58" s="12">
        <f>'[16]Munka1'!D58</f>
        <v>0</v>
      </c>
      <c r="DU58" s="74">
        <f t="shared" si="59"/>
        <v>0</v>
      </c>
      <c r="DV58" s="12">
        <f>'[17]Munka1'!C58</f>
        <v>0</v>
      </c>
      <c r="DW58" s="12">
        <f>'[17]Munka1'!E58</f>
        <v>0</v>
      </c>
      <c r="DX58" s="12">
        <f>'[17]Munka1'!D58</f>
        <v>0</v>
      </c>
      <c r="DY58" s="74">
        <f t="shared" si="60"/>
        <v>0</v>
      </c>
      <c r="DZ58" s="12">
        <f>'[18]Munka1'!C58</f>
        <v>0</v>
      </c>
      <c r="EA58" s="12">
        <f>'[18]Munka1'!E58</f>
        <v>0</v>
      </c>
      <c r="EB58" s="12">
        <f>'[18]Munka1'!D58</f>
        <v>0</v>
      </c>
      <c r="EC58" s="74">
        <f t="shared" si="61"/>
        <v>0</v>
      </c>
      <c r="ED58" s="62">
        <f t="shared" si="34"/>
        <v>0</v>
      </c>
      <c r="EE58" s="62"/>
      <c r="EF58" s="62">
        <f t="shared" si="35"/>
        <v>0</v>
      </c>
      <c r="EG58" s="20">
        <f t="shared" si="36"/>
        <v>0</v>
      </c>
      <c r="EK58" s="12"/>
      <c r="EL58" s="12"/>
    </row>
    <row r="59" spans="1:142" s="2" customFormat="1" ht="16.5" customHeight="1">
      <c r="A59" s="50" t="s">
        <v>53</v>
      </c>
      <c r="B59" s="40">
        <v>55</v>
      </c>
      <c r="C59" s="12">
        <f>'[1]ezer ft'!C57</f>
        <v>0</v>
      </c>
      <c r="D59" s="12">
        <f>'[1]ezer ft'!E57</f>
        <v>0</v>
      </c>
      <c r="E59" s="12">
        <f>'[1]ezer ft'!D57</f>
        <v>0</v>
      </c>
      <c r="F59" s="20">
        <f t="shared" si="28"/>
        <v>0</v>
      </c>
      <c r="G59" s="12"/>
      <c r="H59" s="12"/>
      <c r="I59" s="12"/>
      <c r="J59" s="20">
        <f t="shared" si="29"/>
        <v>0</v>
      </c>
      <c r="K59" s="12">
        <f>'[2]Munka1'!C59</f>
        <v>0</v>
      </c>
      <c r="L59" s="12">
        <f>'[2]Munka1'!E59</f>
        <v>0</v>
      </c>
      <c r="M59" s="12">
        <f>'[2]Munka1'!D59</f>
        <v>0</v>
      </c>
      <c r="N59" s="20">
        <f t="shared" si="37"/>
        <v>0</v>
      </c>
      <c r="O59" s="12">
        <f>'[3]Munka1'!C59</f>
        <v>0</v>
      </c>
      <c r="P59" s="12">
        <f>'[3]Munka1'!E59</f>
        <v>0</v>
      </c>
      <c r="Q59" s="12">
        <f>'[3]Munka1'!D59</f>
        <v>0</v>
      </c>
      <c r="R59" s="20">
        <f t="shared" si="38"/>
        <v>0</v>
      </c>
      <c r="S59" s="12"/>
      <c r="T59" s="12"/>
      <c r="U59" s="12"/>
      <c r="V59" s="60">
        <f t="shared" si="39"/>
        <v>0</v>
      </c>
      <c r="W59" s="12">
        <f>'[4]Munka1'!C59</f>
        <v>0</v>
      </c>
      <c r="X59" s="12">
        <f>'[4]Munka1'!E59</f>
        <v>10</v>
      </c>
      <c r="Y59" s="12">
        <f>'[4]Munka1'!D59</f>
        <v>0</v>
      </c>
      <c r="Z59" s="20">
        <f t="shared" si="40"/>
        <v>0</v>
      </c>
      <c r="AA59" s="12"/>
      <c r="AB59" s="12"/>
      <c r="AC59" s="12"/>
      <c r="AD59" s="20">
        <f t="shared" si="30"/>
        <v>0</v>
      </c>
      <c r="AE59" s="12"/>
      <c r="AF59" s="12"/>
      <c r="AG59" s="60">
        <f t="shared" si="31"/>
        <v>0</v>
      </c>
      <c r="AH59" s="12"/>
      <c r="AI59" s="12"/>
      <c r="AJ59" s="60">
        <f t="shared" si="32"/>
        <v>0</v>
      </c>
      <c r="AK59" s="12"/>
      <c r="AL59" s="12"/>
      <c r="AM59" s="12"/>
      <c r="AN59" s="20">
        <f t="shared" si="33"/>
        <v>0</v>
      </c>
      <c r="AO59" s="12">
        <f>'[5]ezer Ft'!C57</f>
        <v>0</v>
      </c>
      <c r="AP59" s="12">
        <f>'[5]ezer Ft'!E57</f>
        <v>0</v>
      </c>
      <c r="AQ59" s="12">
        <f>'[5]ezer Ft'!D57</f>
        <v>0</v>
      </c>
      <c r="AR59" s="20">
        <f t="shared" si="41"/>
        <v>0</v>
      </c>
      <c r="AS59" s="12">
        <f>'[6]Munka1'!C59</f>
        <v>0</v>
      </c>
      <c r="AT59" s="12"/>
      <c r="AU59" s="12">
        <f>'[6]Munka1'!D59</f>
        <v>0</v>
      </c>
      <c r="AV59" s="20">
        <f t="shared" si="42"/>
        <v>0</v>
      </c>
      <c r="AW59" s="12">
        <f>'[7]Munka1'!C59</f>
        <v>0</v>
      </c>
      <c r="AX59" s="12"/>
      <c r="AY59" s="12">
        <f>'[7]Munka1'!D59</f>
        <v>0</v>
      </c>
      <c r="AZ59" s="20">
        <f t="shared" si="43"/>
        <v>0</v>
      </c>
      <c r="BA59" s="12"/>
      <c r="BB59" s="12"/>
      <c r="BC59" s="60">
        <f t="shared" si="44"/>
        <v>0</v>
      </c>
      <c r="BD59" s="12"/>
      <c r="BE59" s="12"/>
      <c r="BF59" s="60">
        <f t="shared" si="45"/>
        <v>0</v>
      </c>
      <c r="BG59" s="12">
        <f>'[8]Munka1'!C59</f>
        <v>0</v>
      </c>
      <c r="BH59" s="12">
        <f>'[8]Munka1'!E59</f>
        <v>2</v>
      </c>
      <c r="BI59" s="12">
        <f>'[8]Munka1'!D59</f>
        <v>0</v>
      </c>
      <c r="BJ59" s="20">
        <f t="shared" si="46"/>
        <v>0</v>
      </c>
      <c r="BK59" s="12">
        <f>'[9]Munka1'!C59</f>
        <v>0</v>
      </c>
      <c r="BL59" s="12">
        <f>'[9]Munka1'!E59</f>
        <v>0</v>
      </c>
      <c r="BM59" s="12">
        <f>'[9]Munka1'!D59</f>
        <v>0</v>
      </c>
      <c r="BN59" s="20">
        <f t="shared" si="47"/>
        <v>0</v>
      </c>
      <c r="BO59" s="12">
        <f>'[10]Munka1'!C59</f>
        <v>0</v>
      </c>
      <c r="BP59" s="12">
        <f>'[10]Munka1'!E59</f>
        <v>0</v>
      </c>
      <c r="BQ59" s="12">
        <f>'[10]Munka1'!D59</f>
        <v>0</v>
      </c>
      <c r="BR59" s="20">
        <f t="shared" si="48"/>
        <v>0</v>
      </c>
      <c r="BS59" s="12">
        <f>'[11]Munka1'!C59</f>
        <v>0</v>
      </c>
      <c r="BT59" s="12">
        <f>'[11]Munka1'!E59</f>
        <v>2</v>
      </c>
      <c r="BU59" s="12">
        <f>'[11]Munka1'!D59</f>
        <v>0</v>
      </c>
      <c r="BV59" s="20">
        <f t="shared" si="49"/>
        <v>0</v>
      </c>
      <c r="BW59" s="12">
        <f>'[12]Munka1'!C59</f>
        <v>0</v>
      </c>
      <c r="BX59" s="12">
        <f>'[12]Munka1'!E59</f>
        <v>0</v>
      </c>
      <c r="BY59" s="12">
        <f>'[12]Munka1'!D59</f>
        <v>0</v>
      </c>
      <c r="BZ59" s="20">
        <f t="shared" si="50"/>
        <v>0</v>
      </c>
      <c r="CA59" s="12">
        <f>'[13]Munka1'!C59</f>
        <v>0</v>
      </c>
      <c r="CB59" s="12">
        <f>'[13]Munka1'!E59</f>
        <v>1</v>
      </c>
      <c r="CC59" s="12">
        <f>'[13]Munka1'!D59</f>
        <v>0</v>
      </c>
      <c r="CD59" s="20">
        <f t="shared" si="51"/>
        <v>0</v>
      </c>
      <c r="CE59" s="12"/>
      <c r="CF59" s="12"/>
      <c r="CG59" s="12"/>
      <c r="CH59" s="20">
        <f t="shared" si="52"/>
        <v>0</v>
      </c>
      <c r="CI59" s="12"/>
      <c r="CJ59" s="12"/>
      <c r="CK59" s="12"/>
      <c r="CL59" s="20">
        <f t="shared" si="53"/>
        <v>0</v>
      </c>
      <c r="CM59" s="12">
        <f>'[14]Munka1'!C59</f>
        <v>0</v>
      </c>
      <c r="CN59" s="12">
        <f>'[14]Munka1'!E59</f>
        <v>0</v>
      </c>
      <c r="CO59" s="12">
        <f>'[14]Munka1'!D59</f>
        <v>0</v>
      </c>
      <c r="CP59" s="20">
        <f t="shared" si="54"/>
        <v>0</v>
      </c>
      <c r="CQ59" s="12">
        <f>'[15]Munka1'!C59</f>
        <v>0</v>
      </c>
      <c r="CR59" s="12">
        <f>'[15]Munka1'!E59</f>
        <v>0</v>
      </c>
      <c r="CS59" s="12">
        <f>'[15]Munka1'!D59</f>
        <v>0</v>
      </c>
      <c r="CT59" s="20">
        <f t="shared" si="55"/>
        <v>0</v>
      </c>
      <c r="CU59" s="12"/>
      <c r="CV59" s="12"/>
      <c r="CW59" s="12"/>
      <c r="CX59" s="20">
        <f t="shared" si="19"/>
        <v>0</v>
      </c>
      <c r="CY59" s="12"/>
      <c r="CZ59" s="12"/>
      <c r="DA59" s="12"/>
      <c r="DB59" s="20">
        <f t="shared" si="56"/>
        <v>0</v>
      </c>
      <c r="DC59" s="12"/>
      <c r="DD59" s="12"/>
      <c r="DE59" s="12"/>
      <c r="DF59" s="20">
        <f t="shared" si="57"/>
        <v>0</v>
      </c>
      <c r="DG59" s="12"/>
      <c r="DH59" s="12"/>
      <c r="DI59" s="12"/>
      <c r="DJ59" s="20">
        <f t="shared" si="22"/>
        <v>0</v>
      </c>
      <c r="DK59" s="12"/>
      <c r="DL59" s="12"/>
      <c r="DM59" s="12"/>
      <c r="DN59" s="20">
        <f t="shared" si="23"/>
        <v>0</v>
      </c>
      <c r="DO59" s="12"/>
      <c r="DP59" s="12"/>
      <c r="DQ59" s="74">
        <f t="shared" si="58"/>
        <v>0</v>
      </c>
      <c r="DR59" s="12">
        <f>'[16]Munka1'!C59</f>
        <v>0</v>
      </c>
      <c r="DS59" s="12">
        <f>'[16]Munka1'!E59</f>
        <v>0</v>
      </c>
      <c r="DT59" s="12">
        <f>'[16]Munka1'!D59</f>
        <v>0</v>
      </c>
      <c r="DU59" s="74">
        <f t="shared" si="59"/>
        <v>0</v>
      </c>
      <c r="DV59" s="12">
        <f>'[17]Munka1'!C59</f>
        <v>0</v>
      </c>
      <c r="DW59" s="12">
        <f>'[17]Munka1'!E59</f>
        <v>0</v>
      </c>
      <c r="DX59" s="12">
        <f>'[17]Munka1'!D59</f>
        <v>0</v>
      </c>
      <c r="DY59" s="74">
        <f t="shared" si="60"/>
        <v>0</v>
      </c>
      <c r="DZ59" s="12">
        <f>'[18]Munka1'!C59</f>
        <v>0</v>
      </c>
      <c r="EA59" s="12">
        <f>'[18]Munka1'!E59</f>
        <v>0</v>
      </c>
      <c r="EB59" s="12">
        <f>'[18]Munka1'!D59</f>
        <v>0</v>
      </c>
      <c r="EC59" s="74">
        <f t="shared" si="61"/>
        <v>0</v>
      </c>
      <c r="ED59" s="62">
        <f t="shared" si="34"/>
        <v>0</v>
      </c>
      <c r="EE59" s="62"/>
      <c r="EF59" s="62">
        <f t="shared" si="35"/>
        <v>0</v>
      </c>
      <c r="EG59" s="20">
        <f t="shared" si="36"/>
        <v>0</v>
      </c>
      <c r="EK59" s="12"/>
      <c r="EL59" s="12"/>
    </row>
    <row r="60" spans="1:142" s="2" customFormat="1" ht="16.5" customHeight="1">
      <c r="A60" s="50" t="s">
        <v>18</v>
      </c>
      <c r="B60" s="40">
        <v>56</v>
      </c>
      <c r="C60" s="12">
        <f>'[1]ezer ft'!C58</f>
        <v>0</v>
      </c>
      <c r="D60" s="12">
        <f>'[1]ezer ft'!E58</f>
        <v>0</v>
      </c>
      <c r="E60" s="12">
        <f>'[1]ezer ft'!D58</f>
        <v>0</v>
      </c>
      <c r="F60" s="20">
        <f t="shared" si="28"/>
        <v>0</v>
      </c>
      <c r="G60" s="12"/>
      <c r="H60" s="12"/>
      <c r="I60" s="12"/>
      <c r="J60" s="20">
        <f t="shared" si="29"/>
        <v>0</v>
      </c>
      <c r="K60" s="12">
        <f>'[2]Munka1'!C60</f>
        <v>0</v>
      </c>
      <c r="L60" s="12">
        <f>'[2]Munka1'!E60</f>
        <v>0</v>
      </c>
      <c r="M60" s="12">
        <f>'[2]Munka1'!D60</f>
        <v>0</v>
      </c>
      <c r="N60" s="20">
        <f t="shared" si="37"/>
        <v>0</v>
      </c>
      <c r="O60" s="12">
        <f>'[3]Munka1'!C60</f>
        <v>0</v>
      </c>
      <c r="P60" s="12">
        <f>'[3]Munka1'!E60</f>
        <v>0</v>
      </c>
      <c r="Q60" s="12">
        <f>'[3]Munka1'!D60</f>
        <v>0</v>
      </c>
      <c r="R60" s="20">
        <f t="shared" si="38"/>
        <v>0</v>
      </c>
      <c r="S60" s="12"/>
      <c r="T60" s="12"/>
      <c r="U60" s="12"/>
      <c r="V60" s="60">
        <f t="shared" si="39"/>
        <v>0</v>
      </c>
      <c r="W60" s="12">
        <f>'[4]Munka1'!C60</f>
        <v>0</v>
      </c>
      <c r="X60" s="12">
        <f>'[4]Munka1'!E60</f>
        <v>53</v>
      </c>
      <c r="Y60" s="12">
        <f>'[4]Munka1'!D60</f>
        <v>0</v>
      </c>
      <c r="Z60" s="20">
        <f t="shared" si="40"/>
        <v>0</v>
      </c>
      <c r="AA60" s="12"/>
      <c r="AB60" s="12"/>
      <c r="AC60" s="12"/>
      <c r="AD60" s="20">
        <f t="shared" si="30"/>
        <v>0</v>
      </c>
      <c r="AE60" s="12"/>
      <c r="AF60" s="12"/>
      <c r="AG60" s="60">
        <f t="shared" si="31"/>
        <v>0</v>
      </c>
      <c r="AH60" s="12"/>
      <c r="AI60" s="12"/>
      <c r="AJ60" s="60">
        <f t="shared" si="32"/>
        <v>0</v>
      </c>
      <c r="AK60" s="12"/>
      <c r="AL60" s="12"/>
      <c r="AM60" s="12"/>
      <c r="AN60" s="20">
        <f t="shared" si="33"/>
        <v>0</v>
      </c>
      <c r="AO60" s="12">
        <f>'[5]ezer Ft'!C58</f>
        <v>0</v>
      </c>
      <c r="AP60" s="12">
        <f>'[5]ezer Ft'!E58</f>
        <v>0</v>
      </c>
      <c r="AQ60" s="12">
        <f>'[5]ezer Ft'!D58</f>
        <v>0</v>
      </c>
      <c r="AR60" s="20">
        <f t="shared" si="41"/>
        <v>0</v>
      </c>
      <c r="AS60" s="12">
        <f>'[6]Munka1'!C60</f>
        <v>0</v>
      </c>
      <c r="AT60" s="12"/>
      <c r="AU60" s="12">
        <f>'[6]Munka1'!D60</f>
        <v>0</v>
      </c>
      <c r="AV60" s="20">
        <f t="shared" si="42"/>
        <v>0</v>
      </c>
      <c r="AW60" s="12">
        <f>'[7]Munka1'!C60</f>
        <v>0</v>
      </c>
      <c r="AX60" s="12"/>
      <c r="AY60" s="12">
        <f>'[7]Munka1'!D60</f>
        <v>0</v>
      </c>
      <c r="AZ60" s="20">
        <f t="shared" si="43"/>
        <v>0</v>
      </c>
      <c r="BA60" s="12"/>
      <c r="BB60" s="12"/>
      <c r="BC60" s="60">
        <f t="shared" si="44"/>
        <v>0</v>
      </c>
      <c r="BD60" s="12"/>
      <c r="BE60" s="12"/>
      <c r="BF60" s="60">
        <f t="shared" si="45"/>
        <v>0</v>
      </c>
      <c r="BG60" s="12">
        <f>'[8]Munka1'!C60</f>
        <v>0</v>
      </c>
      <c r="BH60" s="12">
        <f>'[8]Munka1'!E60</f>
        <v>0</v>
      </c>
      <c r="BI60" s="12">
        <f>'[8]Munka1'!D60</f>
        <v>0</v>
      </c>
      <c r="BJ60" s="20">
        <f t="shared" si="46"/>
        <v>0</v>
      </c>
      <c r="BK60" s="12">
        <f>'[9]Munka1'!C60</f>
        <v>0</v>
      </c>
      <c r="BL60" s="12">
        <f>'[9]Munka1'!E60</f>
        <v>0</v>
      </c>
      <c r="BM60" s="12">
        <f>'[9]Munka1'!D60</f>
        <v>0</v>
      </c>
      <c r="BN60" s="20">
        <f t="shared" si="47"/>
        <v>0</v>
      </c>
      <c r="BO60" s="12">
        <f>'[10]Munka1'!C60</f>
        <v>0</v>
      </c>
      <c r="BP60" s="12">
        <f>'[10]Munka1'!E60</f>
        <v>0</v>
      </c>
      <c r="BQ60" s="12">
        <f>'[10]Munka1'!D60</f>
        <v>0</v>
      </c>
      <c r="BR60" s="20">
        <f t="shared" si="48"/>
        <v>0</v>
      </c>
      <c r="BS60" s="12">
        <f>'[11]Munka1'!C60</f>
        <v>0</v>
      </c>
      <c r="BT60" s="12">
        <f>'[11]Munka1'!E60</f>
        <v>0</v>
      </c>
      <c r="BU60" s="12">
        <f>'[11]Munka1'!D60</f>
        <v>0</v>
      </c>
      <c r="BV60" s="20">
        <f t="shared" si="49"/>
        <v>0</v>
      </c>
      <c r="BW60" s="12">
        <f>'[12]Munka1'!C60</f>
        <v>0</v>
      </c>
      <c r="BX60" s="12">
        <f>'[12]Munka1'!E60</f>
        <v>0</v>
      </c>
      <c r="BY60" s="12">
        <f>'[12]Munka1'!D60</f>
        <v>0</v>
      </c>
      <c r="BZ60" s="20">
        <f t="shared" si="50"/>
        <v>0</v>
      </c>
      <c r="CA60" s="12">
        <f>'[13]Munka1'!C60</f>
        <v>0</v>
      </c>
      <c r="CB60" s="12">
        <f>'[13]Munka1'!E60</f>
        <v>0</v>
      </c>
      <c r="CC60" s="12">
        <f>'[13]Munka1'!D60</f>
        <v>0</v>
      </c>
      <c r="CD60" s="20">
        <f t="shared" si="51"/>
        <v>0</v>
      </c>
      <c r="CE60" s="12"/>
      <c r="CF60" s="12"/>
      <c r="CG60" s="12"/>
      <c r="CH60" s="20">
        <f t="shared" si="52"/>
        <v>0</v>
      </c>
      <c r="CI60" s="12"/>
      <c r="CJ60" s="12"/>
      <c r="CK60" s="12"/>
      <c r="CL60" s="20">
        <f t="shared" si="53"/>
        <v>0</v>
      </c>
      <c r="CM60" s="12">
        <f>'[14]Munka1'!C60</f>
        <v>0</v>
      </c>
      <c r="CN60" s="12">
        <f>'[14]Munka1'!E60</f>
        <v>0</v>
      </c>
      <c r="CO60" s="12">
        <f>'[14]Munka1'!D60</f>
        <v>0</v>
      </c>
      <c r="CP60" s="20">
        <f t="shared" si="54"/>
        <v>0</v>
      </c>
      <c r="CQ60" s="12">
        <f>'[15]Munka1'!C60</f>
        <v>0</v>
      </c>
      <c r="CR60" s="12">
        <f>'[15]Munka1'!E60</f>
        <v>0</v>
      </c>
      <c r="CS60" s="12">
        <f>'[15]Munka1'!D60</f>
        <v>0</v>
      </c>
      <c r="CT60" s="20">
        <f t="shared" si="55"/>
        <v>0</v>
      </c>
      <c r="CU60" s="12"/>
      <c r="CV60" s="12"/>
      <c r="CW60" s="12"/>
      <c r="CX60" s="20">
        <f t="shared" si="19"/>
        <v>0</v>
      </c>
      <c r="CY60" s="12"/>
      <c r="CZ60" s="12"/>
      <c r="DA60" s="12"/>
      <c r="DB60" s="20">
        <f t="shared" si="56"/>
        <v>0</v>
      </c>
      <c r="DC60" s="12"/>
      <c r="DD60" s="12"/>
      <c r="DE60" s="12"/>
      <c r="DF60" s="20">
        <f t="shared" si="57"/>
        <v>0</v>
      </c>
      <c r="DG60" s="12"/>
      <c r="DH60" s="12"/>
      <c r="DI60" s="12"/>
      <c r="DJ60" s="20">
        <f t="shared" si="22"/>
        <v>0</v>
      </c>
      <c r="DK60" s="12"/>
      <c r="DL60" s="12"/>
      <c r="DM60" s="12"/>
      <c r="DN60" s="20">
        <f t="shared" si="23"/>
        <v>0</v>
      </c>
      <c r="DO60" s="12"/>
      <c r="DP60" s="12"/>
      <c r="DQ60" s="74">
        <f t="shared" si="58"/>
        <v>0</v>
      </c>
      <c r="DR60" s="12">
        <f>'[16]Munka1'!C60</f>
        <v>0</v>
      </c>
      <c r="DS60" s="12">
        <f>'[16]Munka1'!E60</f>
        <v>0</v>
      </c>
      <c r="DT60" s="12">
        <f>'[16]Munka1'!D60</f>
        <v>0</v>
      </c>
      <c r="DU60" s="74">
        <f t="shared" si="59"/>
        <v>0</v>
      </c>
      <c r="DV60" s="12">
        <f>'[17]Munka1'!C60</f>
        <v>0</v>
      </c>
      <c r="DW60" s="12">
        <f>'[17]Munka1'!E60</f>
        <v>0</v>
      </c>
      <c r="DX60" s="12">
        <f>'[17]Munka1'!D60</f>
        <v>0</v>
      </c>
      <c r="DY60" s="74">
        <f t="shared" si="60"/>
        <v>0</v>
      </c>
      <c r="DZ60" s="12">
        <f>'[18]Munka1'!C60</f>
        <v>0</v>
      </c>
      <c r="EA60" s="12">
        <f>'[18]Munka1'!E60</f>
        <v>0</v>
      </c>
      <c r="EB60" s="12">
        <f>'[18]Munka1'!D60</f>
        <v>0</v>
      </c>
      <c r="EC60" s="74">
        <f t="shared" si="61"/>
        <v>0</v>
      </c>
      <c r="ED60" s="62">
        <f t="shared" si="34"/>
        <v>0</v>
      </c>
      <c r="EE60" s="62"/>
      <c r="EF60" s="62">
        <f t="shared" si="35"/>
        <v>0</v>
      </c>
      <c r="EG60" s="20">
        <f t="shared" si="36"/>
        <v>0</v>
      </c>
      <c r="EK60" s="12"/>
      <c r="EL60" s="12"/>
    </row>
    <row r="61" spans="1:137" s="62" customFormat="1" ht="16.5" customHeight="1">
      <c r="A61" s="49" t="s">
        <v>212</v>
      </c>
      <c r="B61" s="63">
        <v>57</v>
      </c>
      <c r="C61" s="62">
        <f>'[1]ezer ft'!C59</f>
        <v>0</v>
      </c>
      <c r="D61" s="62">
        <f>'[1]ezer ft'!E59</f>
        <v>0</v>
      </c>
      <c r="E61" s="62">
        <f>'[1]ezer ft'!D59</f>
        <v>0</v>
      </c>
      <c r="F61" s="20">
        <f t="shared" si="28"/>
        <v>0</v>
      </c>
      <c r="J61" s="20">
        <f t="shared" si="29"/>
        <v>0</v>
      </c>
      <c r="K61" s="62">
        <f>'[2]Munka1'!C61</f>
        <v>0</v>
      </c>
      <c r="L61" s="62">
        <f>'[2]Munka1'!E61</f>
        <v>0</v>
      </c>
      <c r="M61" s="62">
        <f>'[2]Munka1'!D61</f>
        <v>0</v>
      </c>
      <c r="N61" s="20">
        <f t="shared" si="37"/>
        <v>0</v>
      </c>
      <c r="O61" s="62">
        <f>'[3]Munka1'!C61</f>
        <v>0</v>
      </c>
      <c r="P61" s="62">
        <f>'[3]Munka1'!E61</f>
        <v>0</v>
      </c>
      <c r="Q61" s="62">
        <f>'[3]Munka1'!D61</f>
        <v>0</v>
      </c>
      <c r="R61" s="20">
        <f t="shared" si="38"/>
        <v>0</v>
      </c>
      <c r="V61" s="20">
        <f t="shared" si="39"/>
        <v>0</v>
      </c>
      <c r="W61" s="62">
        <f>'[4]Munka1'!C61</f>
        <v>20872</v>
      </c>
      <c r="X61" s="12">
        <f>'[4]Munka1'!E61</f>
        <v>21318</v>
      </c>
      <c r="Y61" s="62">
        <f>'[4]Munka1'!D61</f>
        <v>22585</v>
      </c>
      <c r="Z61" s="20">
        <f t="shared" si="40"/>
        <v>8.20716749712534</v>
      </c>
      <c r="AD61" s="20">
        <f t="shared" si="30"/>
        <v>0</v>
      </c>
      <c r="AG61" s="20">
        <f t="shared" si="31"/>
        <v>0</v>
      </c>
      <c r="AJ61" s="20">
        <f t="shared" si="32"/>
        <v>0</v>
      </c>
      <c r="AN61" s="20">
        <f t="shared" si="33"/>
        <v>0</v>
      </c>
      <c r="AO61" s="62">
        <f>'[5]ezer Ft'!C59</f>
        <v>2064</v>
      </c>
      <c r="AP61" s="62">
        <f>'[5]ezer Ft'!E59</f>
        <v>1953</v>
      </c>
      <c r="AQ61" s="62">
        <f>'[5]ezer Ft'!D59</f>
        <v>2636</v>
      </c>
      <c r="AR61" s="20">
        <f t="shared" si="41"/>
        <v>27.713178294573638</v>
      </c>
      <c r="AS61" s="62">
        <f>'[6]Munka1'!C61</f>
        <v>0</v>
      </c>
      <c r="AU61" s="62">
        <f>'[6]Munka1'!D61</f>
        <v>0</v>
      </c>
      <c r="AV61" s="20">
        <f t="shared" si="42"/>
        <v>0</v>
      </c>
      <c r="AW61" s="62">
        <f>'[7]Munka1'!C61</f>
        <v>0</v>
      </c>
      <c r="AY61" s="62">
        <f>'[7]Munka1'!D61</f>
        <v>0</v>
      </c>
      <c r="AZ61" s="20">
        <f t="shared" si="43"/>
        <v>0</v>
      </c>
      <c r="BC61" s="20">
        <f t="shared" si="44"/>
        <v>0</v>
      </c>
      <c r="BF61" s="20">
        <f t="shared" si="45"/>
        <v>0</v>
      </c>
      <c r="BG61" s="62">
        <f>'[8]Munka1'!C61</f>
        <v>18185</v>
      </c>
      <c r="BH61" s="62">
        <f>'[8]Munka1'!E61</f>
        <v>15649</v>
      </c>
      <c r="BI61" s="62">
        <f>'[8]Munka1'!D61</f>
        <v>17040</v>
      </c>
      <c r="BJ61" s="20">
        <f t="shared" si="46"/>
        <v>-6.296398130327191</v>
      </c>
      <c r="BK61" s="62">
        <f>'[9]Munka1'!C61</f>
        <v>32756</v>
      </c>
      <c r="BL61" s="62">
        <f>'[9]Munka1'!E61</f>
        <v>29387</v>
      </c>
      <c r="BM61" s="62">
        <f>'[9]Munka1'!D61</f>
        <v>30698</v>
      </c>
      <c r="BN61" s="20">
        <f t="shared" si="47"/>
        <v>-6.282818414946874</v>
      </c>
      <c r="BO61" s="62">
        <f>'[10]Munka1'!C61</f>
        <v>3657</v>
      </c>
      <c r="BP61" s="62">
        <f>'[10]Munka1'!E61</f>
        <v>3828</v>
      </c>
      <c r="BQ61" s="62">
        <f>'[10]Munka1'!D61</f>
        <v>3910</v>
      </c>
      <c r="BR61" s="20">
        <f t="shared" si="48"/>
        <v>6.918238993710688</v>
      </c>
      <c r="BS61" s="62">
        <f>'[11]Munka1'!C61</f>
        <v>1881</v>
      </c>
      <c r="BT61" s="62">
        <f>'[11]Munka1'!E61</f>
        <v>3156</v>
      </c>
      <c r="BU61" s="62">
        <f>'[11]Munka1'!D61</f>
        <v>1602</v>
      </c>
      <c r="BV61" s="20">
        <f t="shared" si="49"/>
        <v>-14.83253588516746</v>
      </c>
      <c r="BW61" s="62">
        <f>'[12]Munka1'!C61</f>
        <v>2172</v>
      </c>
      <c r="BX61" s="62">
        <f>'[12]Munka1'!E61</f>
        <v>2434</v>
      </c>
      <c r="BY61" s="62">
        <f>'[12]Munka1'!D61</f>
        <v>2450</v>
      </c>
      <c r="BZ61" s="20">
        <f t="shared" si="50"/>
        <v>12.799263351749545</v>
      </c>
      <c r="CA61" s="62">
        <f>'[13]Munka1'!C61</f>
        <v>1465</v>
      </c>
      <c r="CB61" s="62">
        <f>'[13]Munka1'!E61</f>
        <v>1448</v>
      </c>
      <c r="CC61" s="62">
        <f>'[13]Munka1'!D61</f>
        <v>1506</v>
      </c>
      <c r="CD61" s="20">
        <f t="shared" si="51"/>
        <v>2.798634812286693</v>
      </c>
      <c r="CH61" s="20">
        <f t="shared" si="52"/>
        <v>0</v>
      </c>
      <c r="CL61" s="20">
        <f t="shared" si="53"/>
        <v>0</v>
      </c>
      <c r="CM61" s="62">
        <f>'[14]Munka1'!C61</f>
        <v>0</v>
      </c>
      <c r="CN61" s="62">
        <f>'[14]Munka1'!E61</f>
        <v>0</v>
      </c>
      <c r="CO61" s="62">
        <f>'[14]Munka1'!D61</f>
        <v>0</v>
      </c>
      <c r="CP61" s="20">
        <f t="shared" si="54"/>
        <v>0</v>
      </c>
      <c r="CQ61" s="62">
        <f>'[15]Munka1'!C61</f>
        <v>363</v>
      </c>
      <c r="CR61" s="62">
        <f>'[15]Munka1'!E61</f>
        <v>367</v>
      </c>
      <c r="CS61" s="62">
        <f>'[15]Munka1'!D61</f>
        <v>373</v>
      </c>
      <c r="CT61" s="20">
        <f t="shared" si="55"/>
        <v>2.7548209366391205</v>
      </c>
      <c r="CX61" s="20">
        <f t="shared" si="19"/>
        <v>0</v>
      </c>
      <c r="DB61" s="20">
        <f t="shared" si="56"/>
        <v>0</v>
      </c>
      <c r="DF61" s="20">
        <f t="shared" si="57"/>
        <v>0</v>
      </c>
      <c r="DJ61" s="20">
        <f t="shared" si="22"/>
        <v>0</v>
      </c>
      <c r="DN61" s="20">
        <f t="shared" si="23"/>
        <v>0</v>
      </c>
      <c r="DQ61" s="74">
        <f t="shared" si="58"/>
        <v>0</v>
      </c>
      <c r="DR61" s="62">
        <f>'[16]Munka1'!C61</f>
        <v>487</v>
      </c>
      <c r="DS61" s="62">
        <f>'[16]Munka1'!E61</f>
        <v>538</v>
      </c>
      <c r="DT61" s="62">
        <f>'[16]Munka1'!D61</f>
        <v>487</v>
      </c>
      <c r="DU61" s="74">
        <f t="shared" si="59"/>
        <v>0</v>
      </c>
      <c r="DV61" s="62">
        <f>'[17]Munka1'!C61</f>
        <v>94</v>
      </c>
      <c r="DW61" s="62">
        <f>'[17]Munka1'!E61</f>
        <v>95</v>
      </c>
      <c r="DX61" s="62">
        <f>'[17]Munka1'!D61</f>
        <v>97</v>
      </c>
      <c r="DY61" s="74">
        <f t="shared" si="60"/>
        <v>3.191489361702139</v>
      </c>
      <c r="DZ61" s="62">
        <f>'[18]Munka1'!C61</f>
        <v>0</v>
      </c>
      <c r="EA61" s="62">
        <f>'[18]Munka1'!E61</f>
        <v>0</v>
      </c>
      <c r="EB61" s="62">
        <f>'[18]Munka1'!D61</f>
        <v>0</v>
      </c>
      <c r="EC61" s="74">
        <f t="shared" si="61"/>
        <v>0</v>
      </c>
      <c r="ED61" s="62">
        <f t="shared" si="34"/>
        <v>83996</v>
      </c>
      <c r="EF61" s="62">
        <f t="shared" si="35"/>
        <v>83384</v>
      </c>
      <c r="EG61" s="20">
        <f t="shared" si="36"/>
        <v>-0.7286061241011481</v>
      </c>
    </row>
    <row r="62" spans="1:142" s="2" customFormat="1" ht="16.5" customHeight="1" thickBot="1">
      <c r="A62" s="51"/>
      <c r="B62" s="42"/>
      <c r="C62" s="12"/>
      <c r="D62" s="12"/>
      <c r="E62" s="12"/>
      <c r="F62" s="20"/>
      <c r="G62" s="12"/>
      <c r="H62" s="12"/>
      <c r="I62" s="12"/>
      <c r="J62" s="20"/>
      <c r="K62" s="12"/>
      <c r="L62" s="12"/>
      <c r="M62" s="12"/>
      <c r="N62" s="20"/>
      <c r="O62" s="12"/>
      <c r="P62" s="12"/>
      <c r="Q62" s="12"/>
      <c r="R62" s="20"/>
      <c r="S62" s="12"/>
      <c r="T62" s="12"/>
      <c r="U62" s="12"/>
      <c r="V62" s="60"/>
      <c r="W62" s="12"/>
      <c r="X62" s="12"/>
      <c r="Y62" s="12"/>
      <c r="Z62" s="20"/>
      <c r="AA62" s="12"/>
      <c r="AB62" s="12"/>
      <c r="AC62" s="12"/>
      <c r="AD62" s="20"/>
      <c r="AE62" s="12"/>
      <c r="AF62" s="12"/>
      <c r="AG62" s="60"/>
      <c r="AH62" s="12"/>
      <c r="AI62" s="12"/>
      <c r="AJ62" s="60"/>
      <c r="AK62" s="12"/>
      <c r="AL62" s="12"/>
      <c r="AM62" s="12"/>
      <c r="AN62" s="20"/>
      <c r="AO62" s="12"/>
      <c r="AP62" s="12"/>
      <c r="AQ62" s="12"/>
      <c r="AR62" s="20"/>
      <c r="AS62" s="12"/>
      <c r="AT62" s="12"/>
      <c r="AU62" s="12"/>
      <c r="AV62" s="20"/>
      <c r="AW62" s="12"/>
      <c r="AX62" s="12"/>
      <c r="AY62" s="12"/>
      <c r="AZ62" s="20"/>
      <c r="BA62" s="12"/>
      <c r="BB62" s="12"/>
      <c r="BC62" s="60"/>
      <c r="BD62" s="12"/>
      <c r="BE62" s="12"/>
      <c r="BF62" s="60"/>
      <c r="BG62" s="12"/>
      <c r="BH62" s="12"/>
      <c r="BI62" s="12"/>
      <c r="BJ62" s="20"/>
      <c r="BK62" s="12"/>
      <c r="BL62" s="12"/>
      <c r="BM62" s="12"/>
      <c r="BN62" s="20"/>
      <c r="BO62" s="12"/>
      <c r="BP62" s="12"/>
      <c r="BQ62" s="12"/>
      <c r="BR62" s="20"/>
      <c r="BS62" s="12"/>
      <c r="BT62" s="12"/>
      <c r="BU62" s="12"/>
      <c r="BV62" s="20"/>
      <c r="BW62" s="12"/>
      <c r="BX62" s="12"/>
      <c r="BY62" s="12"/>
      <c r="BZ62" s="20"/>
      <c r="CA62" s="12"/>
      <c r="CB62" s="12"/>
      <c r="CC62" s="12"/>
      <c r="CD62" s="20"/>
      <c r="CE62" s="12"/>
      <c r="CF62" s="12"/>
      <c r="CG62" s="12"/>
      <c r="CH62" s="20"/>
      <c r="CI62" s="12"/>
      <c r="CJ62" s="12"/>
      <c r="CK62" s="12"/>
      <c r="CL62" s="20"/>
      <c r="CM62" s="12"/>
      <c r="CN62" s="12"/>
      <c r="CO62" s="12"/>
      <c r="CP62" s="20"/>
      <c r="CQ62" s="12"/>
      <c r="CR62" s="12"/>
      <c r="CS62" s="12"/>
      <c r="CT62" s="20"/>
      <c r="CU62" s="12"/>
      <c r="CV62" s="12"/>
      <c r="CW62" s="12"/>
      <c r="CX62" s="20"/>
      <c r="CY62" s="12"/>
      <c r="CZ62" s="12"/>
      <c r="DA62" s="12"/>
      <c r="DB62" s="20"/>
      <c r="DC62" s="12"/>
      <c r="DD62" s="12"/>
      <c r="DE62" s="12"/>
      <c r="DF62" s="20"/>
      <c r="DG62" s="12"/>
      <c r="DH62" s="12"/>
      <c r="DI62" s="12"/>
      <c r="DJ62" s="20"/>
      <c r="DK62" s="12"/>
      <c r="DL62" s="12"/>
      <c r="DM62" s="12"/>
      <c r="DN62" s="20"/>
      <c r="DO62" s="12"/>
      <c r="DP62" s="12"/>
      <c r="DQ62" s="74"/>
      <c r="DR62" s="12"/>
      <c r="DS62" s="12"/>
      <c r="DT62" s="12"/>
      <c r="DU62" s="74"/>
      <c r="DV62" s="12"/>
      <c r="DW62" s="12"/>
      <c r="DX62" s="12"/>
      <c r="DY62" s="74"/>
      <c r="DZ62" s="12"/>
      <c r="EA62" s="12"/>
      <c r="EB62" s="12"/>
      <c r="EC62" s="74"/>
      <c r="ED62" s="62"/>
      <c r="EE62" s="62"/>
      <c r="EF62" s="62"/>
      <c r="EG62" s="20"/>
      <c r="EK62" s="12"/>
      <c r="EL62" s="12"/>
    </row>
    <row r="63" spans="1:137" s="62" customFormat="1" ht="16.5" customHeight="1" thickBot="1">
      <c r="A63" s="52" t="s">
        <v>44</v>
      </c>
      <c r="B63" s="64" t="s">
        <v>68</v>
      </c>
      <c r="C63" s="65">
        <f>'[1]ezer ft'!C61</f>
        <v>0</v>
      </c>
      <c r="D63" s="65">
        <f>'[1]ezer ft'!E61</f>
        <v>0</v>
      </c>
      <c r="E63" s="65">
        <f>'[1]ezer ft'!D61</f>
        <v>0</v>
      </c>
      <c r="F63" s="21">
        <f t="shared" si="28"/>
        <v>0</v>
      </c>
      <c r="G63" s="65"/>
      <c r="H63" s="65"/>
      <c r="I63" s="65"/>
      <c r="J63" s="21">
        <f t="shared" si="29"/>
        <v>0</v>
      </c>
      <c r="K63" s="65">
        <f>'[2]Munka1'!C63</f>
        <v>0</v>
      </c>
      <c r="L63" s="65">
        <f>'[2]Munka1'!E63</f>
        <v>0</v>
      </c>
      <c r="M63" s="65">
        <f>'[2]Munka1'!D63</f>
        <v>0</v>
      </c>
      <c r="N63" s="21">
        <f t="shared" si="37"/>
        <v>0</v>
      </c>
      <c r="O63" s="65">
        <f>'[3]Munka1'!C63</f>
        <v>0</v>
      </c>
      <c r="P63" s="65">
        <f>'[3]Munka1'!E63</f>
        <v>0</v>
      </c>
      <c r="Q63" s="65">
        <f>'[3]Munka1'!D63</f>
        <v>0</v>
      </c>
      <c r="R63" s="21">
        <f t="shared" si="38"/>
        <v>0</v>
      </c>
      <c r="S63" s="65"/>
      <c r="T63" s="65"/>
      <c r="U63" s="65"/>
      <c r="V63" s="21">
        <f t="shared" si="39"/>
        <v>0</v>
      </c>
      <c r="W63" s="65">
        <f>'[4]Munka1'!C63</f>
        <v>91900</v>
      </c>
      <c r="X63" s="65">
        <f>'[4]Munka1'!E63</f>
        <v>94741</v>
      </c>
      <c r="Y63" s="65">
        <f>'[4]Munka1'!D63</f>
        <v>93560</v>
      </c>
      <c r="Z63" s="21">
        <f t="shared" si="40"/>
        <v>1.8063112078345966</v>
      </c>
      <c r="AA63" s="65"/>
      <c r="AB63" s="65"/>
      <c r="AC63" s="65"/>
      <c r="AD63" s="21">
        <f t="shared" si="30"/>
        <v>0</v>
      </c>
      <c r="AE63" s="65"/>
      <c r="AF63" s="65"/>
      <c r="AG63" s="21">
        <f t="shared" si="31"/>
        <v>0</v>
      </c>
      <c r="AH63" s="65"/>
      <c r="AI63" s="65"/>
      <c r="AJ63" s="21">
        <f t="shared" si="32"/>
        <v>0</v>
      </c>
      <c r="AK63" s="65"/>
      <c r="AL63" s="65"/>
      <c r="AM63" s="65"/>
      <c r="AN63" s="21">
        <f t="shared" si="33"/>
        <v>0</v>
      </c>
      <c r="AO63" s="65">
        <f>'[5]ezer Ft'!C61</f>
        <v>8392</v>
      </c>
      <c r="AP63" s="65">
        <f>'[5]ezer Ft'!E61</f>
        <v>8548</v>
      </c>
      <c r="AQ63" s="65">
        <f>'[5]ezer Ft'!D61</f>
        <v>10716</v>
      </c>
      <c r="AR63" s="21">
        <f t="shared" si="41"/>
        <v>27.693040991420403</v>
      </c>
      <c r="AS63" s="65">
        <f>'[6]Munka1'!C63</f>
        <v>0</v>
      </c>
      <c r="AT63" s="65"/>
      <c r="AU63" s="65">
        <f>'[6]Munka1'!D63</f>
        <v>0</v>
      </c>
      <c r="AV63" s="21">
        <f t="shared" si="42"/>
        <v>0</v>
      </c>
      <c r="AW63" s="65">
        <f>'[7]Munka1'!C63</f>
        <v>0</v>
      </c>
      <c r="AX63" s="65"/>
      <c r="AY63" s="65">
        <f>'[7]Munka1'!D63</f>
        <v>0</v>
      </c>
      <c r="AZ63" s="21">
        <f t="shared" si="43"/>
        <v>0</v>
      </c>
      <c r="BA63" s="65"/>
      <c r="BB63" s="65"/>
      <c r="BC63" s="21">
        <f t="shared" si="44"/>
        <v>0</v>
      </c>
      <c r="BD63" s="65"/>
      <c r="BE63" s="65"/>
      <c r="BF63" s="21">
        <f t="shared" si="45"/>
        <v>0</v>
      </c>
      <c r="BG63" s="65">
        <f>'[8]Munka1'!C63</f>
        <v>73132</v>
      </c>
      <c r="BH63" s="65">
        <f>'[8]Munka1'!E63</f>
        <v>67023</v>
      </c>
      <c r="BI63" s="65">
        <f>'[8]Munka1'!D63</f>
        <v>68405</v>
      </c>
      <c r="BJ63" s="21">
        <f t="shared" si="46"/>
        <v>-6.463654761253636</v>
      </c>
      <c r="BK63" s="65">
        <f>'[9]Munka1'!C63</f>
        <v>135779</v>
      </c>
      <c r="BL63" s="65">
        <f>'[9]Munka1'!E63</f>
        <v>125824</v>
      </c>
      <c r="BM63" s="65">
        <f>'[9]Munka1'!D63</f>
        <v>128552</v>
      </c>
      <c r="BN63" s="21">
        <f t="shared" si="47"/>
        <v>-5.322619845484198</v>
      </c>
      <c r="BO63" s="65">
        <f>'[10]Munka1'!C63</f>
        <v>15003</v>
      </c>
      <c r="BP63" s="65">
        <f>'[10]Munka1'!E63</f>
        <v>16857</v>
      </c>
      <c r="BQ63" s="65">
        <f>'[10]Munka1'!D63</f>
        <v>16250</v>
      </c>
      <c r="BR63" s="21">
        <f t="shared" si="48"/>
        <v>8.311670999133511</v>
      </c>
      <c r="BS63" s="65">
        <f>'[11]Munka1'!C63</f>
        <v>7723</v>
      </c>
      <c r="BT63" s="65">
        <f>'[11]Munka1'!E63</f>
        <v>12117</v>
      </c>
      <c r="BU63" s="65">
        <f>'[11]Munka1'!D63</f>
        <v>6615</v>
      </c>
      <c r="BV63" s="21">
        <f t="shared" si="49"/>
        <v>-14.34675644179724</v>
      </c>
      <c r="BW63" s="65">
        <f>'[12]Munka1'!C63</f>
        <v>8904</v>
      </c>
      <c r="BX63" s="65">
        <f>'[12]Munka1'!E63</f>
        <v>10233</v>
      </c>
      <c r="BY63" s="65">
        <f>'[12]Munka1'!D63</f>
        <v>10147</v>
      </c>
      <c r="BZ63" s="21">
        <f t="shared" si="50"/>
        <v>13.960017969451926</v>
      </c>
      <c r="CA63" s="65">
        <f>'[13]Munka1'!C63</f>
        <v>6145</v>
      </c>
      <c r="CB63" s="65">
        <f>'[13]Munka1'!E63</f>
        <v>6281</v>
      </c>
      <c r="CC63" s="65">
        <f>'[13]Munka1'!D63</f>
        <v>6158</v>
      </c>
      <c r="CD63" s="21">
        <f t="shared" si="51"/>
        <v>0.21155410903172367</v>
      </c>
      <c r="CE63" s="65"/>
      <c r="CF63" s="65"/>
      <c r="CG63" s="65"/>
      <c r="CH63" s="21">
        <f t="shared" si="52"/>
        <v>0</v>
      </c>
      <c r="CI63" s="65"/>
      <c r="CJ63" s="65"/>
      <c r="CK63" s="65"/>
      <c r="CL63" s="21">
        <f t="shared" si="53"/>
        <v>0</v>
      </c>
      <c r="CM63" s="65">
        <f>'[14]Munka1'!C63</f>
        <v>0</v>
      </c>
      <c r="CN63" s="65">
        <f>'[14]Munka1'!E63</f>
        <v>0</v>
      </c>
      <c r="CO63" s="65">
        <f>'[14]Munka1'!D63</f>
        <v>0</v>
      </c>
      <c r="CP63" s="21">
        <f t="shared" si="54"/>
        <v>0</v>
      </c>
      <c r="CQ63" s="65">
        <f>'[15]Munka1'!C63</f>
        <v>1501</v>
      </c>
      <c r="CR63" s="65">
        <f>'[15]Munka1'!E63</f>
        <v>1630</v>
      </c>
      <c r="CS63" s="65">
        <f>'[15]Munka1'!D63</f>
        <v>1525</v>
      </c>
      <c r="CT63" s="21">
        <f t="shared" si="55"/>
        <v>1.5989340439706865</v>
      </c>
      <c r="CU63" s="65"/>
      <c r="CV63" s="65"/>
      <c r="CW63" s="65"/>
      <c r="CX63" s="21">
        <f>IF(CU63=0,,CW63/(CU63/100)-100)</f>
        <v>0</v>
      </c>
      <c r="CY63" s="65"/>
      <c r="CZ63" s="65"/>
      <c r="DA63" s="65"/>
      <c r="DB63" s="21">
        <f t="shared" si="56"/>
        <v>0</v>
      </c>
      <c r="DC63" s="65"/>
      <c r="DD63" s="65"/>
      <c r="DE63" s="65"/>
      <c r="DF63" s="21">
        <f t="shared" si="57"/>
        <v>0</v>
      </c>
      <c r="DG63" s="65"/>
      <c r="DH63" s="65"/>
      <c r="DI63" s="65"/>
      <c r="DJ63" s="21">
        <f>IF(DG63=0,,DI63/(DG63/100)-100)</f>
        <v>0</v>
      </c>
      <c r="DK63" s="65"/>
      <c r="DL63" s="65"/>
      <c r="DM63" s="65"/>
      <c r="DN63" s="21">
        <f>IF(DK63=0,,DM63/(DK63/100)-100)</f>
        <v>0</v>
      </c>
      <c r="DO63" s="65"/>
      <c r="DP63" s="65"/>
      <c r="DQ63" s="75">
        <f t="shared" si="58"/>
        <v>0</v>
      </c>
      <c r="DR63" s="65">
        <f>'[16]Munka1'!C63</f>
        <v>1980</v>
      </c>
      <c r="DS63" s="65">
        <f>'[16]Munka1'!E63</f>
        <v>1992</v>
      </c>
      <c r="DT63" s="65">
        <f>'[16]Munka1'!D63</f>
        <v>1994</v>
      </c>
      <c r="DU63" s="75">
        <f t="shared" si="59"/>
        <v>0.7070707070706987</v>
      </c>
      <c r="DV63" s="65">
        <f>'[17]Munka1'!C63</f>
        <v>443</v>
      </c>
      <c r="DW63" s="65">
        <f>'[17]Munka1'!E63</f>
        <v>462</v>
      </c>
      <c r="DX63" s="65">
        <f>'[17]Munka1'!D63</f>
        <v>472</v>
      </c>
      <c r="DY63" s="75">
        <f t="shared" si="60"/>
        <v>6.546275395033874</v>
      </c>
      <c r="DZ63" s="65">
        <f>'[18]Munka1'!C63</f>
        <v>0</v>
      </c>
      <c r="EA63" s="65">
        <f>'[18]Munka1'!E63</f>
        <v>0</v>
      </c>
      <c r="EB63" s="65">
        <f>'[18]Munka1'!D63</f>
        <v>0</v>
      </c>
      <c r="EC63" s="75">
        <f t="shared" si="61"/>
        <v>0</v>
      </c>
      <c r="ED63" s="65">
        <f>C63+G63+K63+O63+S63+W63+AA63+AE63+AH63+AK63+AO63+AS63+AW63+BA63+BD63+BG63+BK63+BO63+BS63+BW63+CA63+CE63+CI63+CM63+CQ63+CY63+DC63+DO63+DR63+DV63+DZ63+DG63+DK63+CU63</f>
        <v>350902</v>
      </c>
      <c r="EE63" s="65"/>
      <c r="EF63" s="65">
        <f>E63+I63+M63+Q63+U63+Y63+AC63+AF63+AI63+AM63+AQ63+AU63+AY63+BB63+BE63+BI63+BM63+BQ63+BU63+BY63+CC63+CG63+CK63+CO63+CS63+DA63+DE63+DP63+DT63+DX63+EB63+DI63+DM63+CW63</f>
        <v>344394</v>
      </c>
      <c r="EG63" s="21">
        <f t="shared" si="36"/>
        <v>-1.8546488763244469</v>
      </c>
    </row>
    <row r="64" spans="1:142" s="2" customFormat="1" ht="16.5" customHeight="1">
      <c r="A64" s="43"/>
      <c r="C64" s="12"/>
      <c r="D64" s="12"/>
      <c r="E64" s="12"/>
      <c r="F64" s="20"/>
      <c r="G64" s="12"/>
      <c r="H64" s="12"/>
      <c r="I64" s="12"/>
      <c r="J64" s="20"/>
      <c r="K64" s="12"/>
      <c r="L64" s="12"/>
      <c r="M64" s="12"/>
      <c r="N64" s="20"/>
      <c r="O64" s="12"/>
      <c r="P64" s="12"/>
      <c r="Q64" s="12"/>
      <c r="R64" s="20"/>
      <c r="S64" s="12"/>
      <c r="T64" s="12"/>
      <c r="U64" s="12"/>
      <c r="V64" s="60"/>
      <c r="W64" s="12"/>
      <c r="X64" s="12"/>
      <c r="Y64" s="12"/>
      <c r="Z64" s="20"/>
      <c r="AA64" s="12"/>
      <c r="AB64" s="12"/>
      <c r="AC64" s="12"/>
      <c r="AD64" s="20"/>
      <c r="AE64" s="12"/>
      <c r="AF64" s="12"/>
      <c r="AG64" s="60"/>
      <c r="AH64" s="12"/>
      <c r="AI64" s="12"/>
      <c r="AJ64" s="60"/>
      <c r="AK64" s="12"/>
      <c r="AL64" s="12"/>
      <c r="AM64" s="12"/>
      <c r="AN64" s="20"/>
      <c r="AO64" s="12"/>
      <c r="AP64" s="12"/>
      <c r="AQ64" s="12"/>
      <c r="AR64" s="20"/>
      <c r="AS64" s="12"/>
      <c r="AT64" s="12"/>
      <c r="AU64" s="12"/>
      <c r="AV64" s="20"/>
      <c r="AW64" s="12"/>
      <c r="AX64" s="12"/>
      <c r="AY64" s="12"/>
      <c r="AZ64" s="20"/>
      <c r="BA64" s="12"/>
      <c r="BB64" s="12"/>
      <c r="BC64" s="60"/>
      <c r="BD64" s="12"/>
      <c r="BE64" s="12"/>
      <c r="BF64" s="60"/>
      <c r="BG64" s="12"/>
      <c r="BH64" s="12"/>
      <c r="BI64" s="12"/>
      <c r="BJ64" s="20"/>
      <c r="BK64" s="12"/>
      <c r="BL64" s="12"/>
      <c r="BM64" s="12"/>
      <c r="BN64" s="20"/>
      <c r="BO64" s="12"/>
      <c r="BP64" s="12"/>
      <c r="BQ64" s="12"/>
      <c r="BR64" s="20"/>
      <c r="BS64" s="12"/>
      <c r="BT64" s="12"/>
      <c r="BU64" s="12"/>
      <c r="BV64" s="20"/>
      <c r="BW64" s="12"/>
      <c r="BX64" s="12"/>
      <c r="BY64" s="12"/>
      <c r="BZ64" s="20"/>
      <c r="CA64" s="12"/>
      <c r="CB64" s="12"/>
      <c r="CC64" s="12"/>
      <c r="CD64" s="20"/>
      <c r="CE64" s="12"/>
      <c r="CF64" s="12"/>
      <c r="CG64" s="12"/>
      <c r="CH64" s="20"/>
      <c r="CI64" s="12"/>
      <c r="CJ64" s="12"/>
      <c r="CK64" s="12"/>
      <c r="CL64" s="20"/>
      <c r="CM64" s="12"/>
      <c r="CN64" s="12"/>
      <c r="CO64" s="12"/>
      <c r="CP64" s="20"/>
      <c r="CQ64" s="12"/>
      <c r="CR64" s="12"/>
      <c r="CS64" s="12"/>
      <c r="CT64" s="20"/>
      <c r="CU64" s="12"/>
      <c r="CV64" s="12"/>
      <c r="CW64" s="12"/>
      <c r="CX64" s="20"/>
      <c r="CY64" s="12"/>
      <c r="CZ64" s="12"/>
      <c r="DA64" s="12"/>
      <c r="DB64" s="20"/>
      <c r="DC64" s="12"/>
      <c r="DD64" s="12"/>
      <c r="DE64" s="12"/>
      <c r="DF64" s="20"/>
      <c r="DG64" s="12"/>
      <c r="DH64" s="12"/>
      <c r="DI64" s="12"/>
      <c r="DJ64" s="20"/>
      <c r="DK64" s="12"/>
      <c r="DL64" s="12"/>
      <c r="DM64" s="12"/>
      <c r="DN64" s="20"/>
      <c r="DO64" s="12"/>
      <c r="DP64" s="12"/>
      <c r="DQ64" s="74"/>
      <c r="DR64" s="12"/>
      <c r="DS64" s="12"/>
      <c r="DT64" s="12"/>
      <c r="DU64" s="74"/>
      <c r="DV64" s="12"/>
      <c r="DW64" s="12"/>
      <c r="DX64" s="12"/>
      <c r="DY64" s="74"/>
      <c r="DZ64" s="12"/>
      <c r="EA64" s="12"/>
      <c r="EB64" s="12"/>
      <c r="EC64" s="74"/>
      <c r="ED64" s="62"/>
      <c r="EE64" s="62"/>
      <c r="EF64" s="62"/>
      <c r="EG64" s="20"/>
      <c r="EK64" s="12"/>
      <c r="EL64" s="12"/>
    </row>
    <row r="65" spans="1:142" s="2" customFormat="1" ht="16.5" customHeight="1">
      <c r="A65" s="43"/>
      <c r="C65" s="12"/>
      <c r="D65" s="12"/>
      <c r="E65" s="12"/>
      <c r="F65" s="20"/>
      <c r="G65" s="12"/>
      <c r="H65" s="12"/>
      <c r="I65" s="12"/>
      <c r="J65" s="20"/>
      <c r="K65" s="12"/>
      <c r="L65" s="12"/>
      <c r="M65" s="12"/>
      <c r="N65" s="20"/>
      <c r="O65" s="12"/>
      <c r="P65" s="12"/>
      <c r="Q65" s="12"/>
      <c r="R65" s="20"/>
      <c r="S65" s="12"/>
      <c r="T65" s="12"/>
      <c r="U65" s="12"/>
      <c r="V65" s="60"/>
      <c r="W65" s="12"/>
      <c r="X65" s="12"/>
      <c r="Y65" s="12"/>
      <c r="Z65" s="20"/>
      <c r="AA65" s="12"/>
      <c r="AB65" s="12"/>
      <c r="AC65" s="12"/>
      <c r="AD65" s="20"/>
      <c r="AE65" s="12"/>
      <c r="AF65" s="12"/>
      <c r="AG65" s="60"/>
      <c r="AH65" s="12"/>
      <c r="AI65" s="12"/>
      <c r="AJ65" s="60"/>
      <c r="AK65" s="12"/>
      <c r="AL65" s="12"/>
      <c r="AM65" s="12"/>
      <c r="AN65" s="20"/>
      <c r="AO65" s="12"/>
      <c r="AP65" s="12"/>
      <c r="AQ65" s="12"/>
      <c r="AR65" s="20"/>
      <c r="AS65" s="12"/>
      <c r="AT65" s="12"/>
      <c r="AU65" s="12"/>
      <c r="AV65" s="20"/>
      <c r="AW65" s="12"/>
      <c r="AX65" s="12"/>
      <c r="AY65" s="12"/>
      <c r="AZ65" s="20"/>
      <c r="BA65" s="12"/>
      <c r="BB65" s="12"/>
      <c r="BC65" s="60"/>
      <c r="BD65" s="12"/>
      <c r="BE65" s="12"/>
      <c r="BF65" s="60"/>
      <c r="BG65" s="12"/>
      <c r="BH65" s="12"/>
      <c r="BI65" s="12"/>
      <c r="BJ65" s="20"/>
      <c r="BK65" s="12"/>
      <c r="BL65" s="12"/>
      <c r="BM65" s="12"/>
      <c r="BN65" s="20"/>
      <c r="BO65" s="12"/>
      <c r="BP65" s="12"/>
      <c r="BQ65" s="12"/>
      <c r="BR65" s="20"/>
      <c r="BS65" s="12"/>
      <c r="BT65" s="12"/>
      <c r="BU65" s="12"/>
      <c r="BV65" s="20"/>
      <c r="BW65" s="12"/>
      <c r="BX65" s="12"/>
      <c r="BY65" s="12"/>
      <c r="BZ65" s="20"/>
      <c r="CA65" s="12"/>
      <c r="CB65" s="12"/>
      <c r="CC65" s="12"/>
      <c r="CD65" s="20"/>
      <c r="CE65" s="12"/>
      <c r="CF65" s="12"/>
      <c r="CG65" s="12"/>
      <c r="CH65" s="20"/>
      <c r="CI65" s="12"/>
      <c r="CJ65" s="12"/>
      <c r="CK65" s="12"/>
      <c r="CL65" s="20"/>
      <c r="CM65" s="12"/>
      <c r="CN65" s="12"/>
      <c r="CO65" s="12"/>
      <c r="CP65" s="20"/>
      <c r="CQ65" s="12"/>
      <c r="CR65" s="12"/>
      <c r="CS65" s="12"/>
      <c r="CT65" s="20"/>
      <c r="CU65" s="12"/>
      <c r="CV65" s="12"/>
      <c r="CW65" s="12"/>
      <c r="CX65" s="20"/>
      <c r="CY65" s="12"/>
      <c r="CZ65" s="12"/>
      <c r="DA65" s="12"/>
      <c r="DB65" s="20"/>
      <c r="DC65" s="12"/>
      <c r="DD65" s="12"/>
      <c r="DE65" s="12"/>
      <c r="DF65" s="20"/>
      <c r="DG65" s="12"/>
      <c r="DH65" s="12"/>
      <c r="DI65" s="12"/>
      <c r="DJ65" s="20"/>
      <c r="DK65" s="12"/>
      <c r="DL65" s="12"/>
      <c r="DM65" s="12"/>
      <c r="DN65" s="20"/>
      <c r="DO65" s="12"/>
      <c r="DP65" s="12"/>
      <c r="DQ65" s="74"/>
      <c r="DR65" s="12"/>
      <c r="DS65" s="12"/>
      <c r="DT65" s="12"/>
      <c r="DU65" s="74"/>
      <c r="DV65" s="12"/>
      <c r="DW65" s="12"/>
      <c r="DX65" s="12"/>
      <c r="DY65" s="74"/>
      <c r="DZ65" s="12"/>
      <c r="EA65" s="12"/>
      <c r="EB65" s="12"/>
      <c r="EC65" s="74"/>
      <c r="ED65" s="62"/>
      <c r="EE65" s="62"/>
      <c r="EF65" s="62"/>
      <c r="EG65" s="20"/>
      <c r="EK65" s="12"/>
      <c r="EL65" s="12"/>
    </row>
    <row r="66" spans="1:142" s="2" customFormat="1" ht="16.5" customHeight="1">
      <c r="A66" s="14" t="s">
        <v>79</v>
      </c>
      <c r="C66" s="12"/>
      <c r="D66" s="12"/>
      <c r="E66" s="12"/>
      <c r="F66" s="20"/>
      <c r="G66" s="12"/>
      <c r="H66" s="12"/>
      <c r="I66" s="12"/>
      <c r="J66" s="20"/>
      <c r="K66" s="12"/>
      <c r="L66" s="12"/>
      <c r="M66" s="12"/>
      <c r="N66" s="20"/>
      <c r="O66" s="12"/>
      <c r="P66" s="12"/>
      <c r="Q66" s="12"/>
      <c r="R66" s="20"/>
      <c r="S66" s="12"/>
      <c r="T66" s="12"/>
      <c r="U66" s="12"/>
      <c r="V66" s="60"/>
      <c r="W66" s="12"/>
      <c r="X66" s="12"/>
      <c r="Y66" s="12"/>
      <c r="Z66" s="20"/>
      <c r="AA66" s="12"/>
      <c r="AB66" s="12"/>
      <c r="AC66" s="12"/>
      <c r="AD66" s="20"/>
      <c r="AE66" s="12"/>
      <c r="AF66" s="12"/>
      <c r="AG66" s="60"/>
      <c r="AH66" s="12"/>
      <c r="AI66" s="12"/>
      <c r="AJ66" s="60"/>
      <c r="AK66" s="12"/>
      <c r="AL66" s="12"/>
      <c r="AM66" s="12"/>
      <c r="AN66" s="20"/>
      <c r="AO66" s="12"/>
      <c r="AP66" s="12"/>
      <c r="AQ66" s="12"/>
      <c r="AR66" s="20"/>
      <c r="AS66" s="12"/>
      <c r="AT66" s="12"/>
      <c r="AU66" s="12"/>
      <c r="AV66" s="20"/>
      <c r="AW66" s="12"/>
      <c r="AX66" s="12"/>
      <c r="AY66" s="12"/>
      <c r="AZ66" s="20"/>
      <c r="BA66" s="12"/>
      <c r="BB66" s="12"/>
      <c r="BC66" s="60"/>
      <c r="BD66" s="12"/>
      <c r="BE66" s="12"/>
      <c r="BF66" s="60"/>
      <c r="BG66" s="12"/>
      <c r="BH66" s="12"/>
      <c r="BI66" s="12"/>
      <c r="BJ66" s="20"/>
      <c r="BK66" s="12"/>
      <c r="BL66" s="12"/>
      <c r="BM66" s="12"/>
      <c r="BN66" s="20"/>
      <c r="BO66" s="12"/>
      <c r="BP66" s="12"/>
      <c r="BQ66" s="12"/>
      <c r="BR66" s="20"/>
      <c r="BS66" s="12"/>
      <c r="BT66" s="12"/>
      <c r="BU66" s="12"/>
      <c r="BV66" s="20"/>
      <c r="BW66" s="12"/>
      <c r="BX66" s="12"/>
      <c r="BY66" s="12"/>
      <c r="BZ66" s="20"/>
      <c r="CA66" s="12"/>
      <c r="CB66" s="12"/>
      <c r="CC66" s="12"/>
      <c r="CD66" s="20"/>
      <c r="CE66" s="12"/>
      <c r="CF66" s="12"/>
      <c r="CG66" s="12"/>
      <c r="CH66" s="20"/>
      <c r="CI66" s="12"/>
      <c r="CJ66" s="12"/>
      <c r="CK66" s="12"/>
      <c r="CL66" s="20"/>
      <c r="CM66" s="12"/>
      <c r="CN66" s="12"/>
      <c r="CO66" s="12"/>
      <c r="CP66" s="20"/>
      <c r="CQ66" s="12"/>
      <c r="CR66" s="12"/>
      <c r="CS66" s="12"/>
      <c r="CT66" s="20"/>
      <c r="CU66" s="12"/>
      <c r="CV66" s="12"/>
      <c r="CW66" s="12"/>
      <c r="CX66" s="20"/>
      <c r="CY66" s="12"/>
      <c r="CZ66" s="12"/>
      <c r="DA66" s="12"/>
      <c r="DB66" s="20"/>
      <c r="DC66" s="12"/>
      <c r="DD66" s="12"/>
      <c r="DE66" s="12"/>
      <c r="DF66" s="20"/>
      <c r="DG66" s="12"/>
      <c r="DH66" s="12"/>
      <c r="DI66" s="12"/>
      <c r="DJ66" s="20"/>
      <c r="DK66" s="12"/>
      <c r="DL66" s="12"/>
      <c r="DM66" s="12"/>
      <c r="DN66" s="20"/>
      <c r="DO66" s="12"/>
      <c r="DP66" s="12"/>
      <c r="DQ66" s="74"/>
      <c r="DR66" s="12"/>
      <c r="DS66" s="12"/>
      <c r="DT66" s="12"/>
      <c r="DU66" s="74"/>
      <c r="DV66" s="12"/>
      <c r="DW66" s="12"/>
      <c r="DX66" s="12"/>
      <c r="DY66" s="74"/>
      <c r="DZ66" s="12"/>
      <c r="EA66" s="12"/>
      <c r="EB66" s="12"/>
      <c r="EC66" s="74"/>
      <c r="ED66" s="62"/>
      <c r="EE66" s="62"/>
      <c r="EF66" s="62"/>
      <c r="EG66" s="20"/>
      <c r="EK66" s="12"/>
      <c r="EL66" s="12"/>
    </row>
    <row r="67" spans="1:142" s="2" customFormat="1" ht="16.5" customHeight="1">
      <c r="A67" s="50" t="s">
        <v>19</v>
      </c>
      <c r="B67" s="40">
        <v>1</v>
      </c>
      <c r="C67" s="12">
        <f>'[1]ezer ft'!C66</f>
        <v>0</v>
      </c>
      <c r="D67" s="12">
        <f>'[1]ezer ft'!E66</f>
        <v>0</v>
      </c>
      <c r="E67" s="12">
        <f>'[1]ezer ft'!D66</f>
        <v>0</v>
      </c>
      <c r="F67" s="20">
        <f t="shared" si="28"/>
        <v>0</v>
      </c>
      <c r="G67" s="12"/>
      <c r="H67" s="12"/>
      <c r="I67" s="12"/>
      <c r="J67" s="20">
        <f t="shared" si="29"/>
        <v>0</v>
      </c>
      <c r="K67" s="12">
        <f>'[2]Munka1'!C67</f>
        <v>0</v>
      </c>
      <c r="L67" s="12">
        <f>'[2]Munka1'!E67</f>
        <v>0</v>
      </c>
      <c r="M67" s="12">
        <f>'[2]Munka1'!D67</f>
        <v>0</v>
      </c>
      <c r="N67" s="20">
        <f>IF(K67=0,,M67/(K67/100)-100)</f>
        <v>0</v>
      </c>
      <c r="O67" s="12">
        <f>'[3]Munka1'!C67</f>
        <v>0</v>
      </c>
      <c r="P67" s="12">
        <f>'[3]Munka1'!E67</f>
        <v>0</v>
      </c>
      <c r="Q67" s="12">
        <f>'[3]Munka1'!D67</f>
        <v>0</v>
      </c>
      <c r="R67" s="20">
        <f>IF(O67=0,,Q67/(O67/100)-100)</f>
        <v>0</v>
      </c>
      <c r="S67" s="12">
        <f>'[19]Munka1'!C67</f>
        <v>0</v>
      </c>
      <c r="T67" s="12">
        <f>'[19]Munka1'!E67</f>
        <v>0</v>
      </c>
      <c r="U67" s="12">
        <f>'[19]Munka1'!D67</f>
        <v>0</v>
      </c>
      <c r="V67" s="60">
        <f>IF(S67=0,,U67/(S67/100)-100)</f>
        <v>0</v>
      </c>
      <c r="W67" s="12">
        <f>'[4]Munka1'!C67</f>
        <v>0</v>
      </c>
      <c r="X67" s="12">
        <f>'[4]Munka1'!E67</f>
        <v>0</v>
      </c>
      <c r="Y67" s="12">
        <f>'[4]Munka1'!D67</f>
        <v>0</v>
      </c>
      <c r="Z67" s="20">
        <f>IF(W67=0,,Y67/(W67/100)-100)</f>
        <v>0</v>
      </c>
      <c r="AA67" s="12"/>
      <c r="AB67" s="12"/>
      <c r="AC67" s="12"/>
      <c r="AD67" s="20">
        <f t="shared" si="30"/>
        <v>0</v>
      </c>
      <c r="AE67" s="12"/>
      <c r="AF67" s="12"/>
      <c r="AG67" s="60">
        <f t="shared" si="31"/>
        <v>0</v>
      </c>
      <c r="AH67" s="12"/>
      <c r="AI67" s="12"/>
      <c r="AJ67" s="60">
        <f t="shared" si="32"/>
        <v>0</v>
      </c>
      <c r="AK67" s="12">
        <f>'[20]Munka1'!C67</f>
        <v>0</v>
      </c>
      <c r="AL67" s="12">
        <f>'[20]Munka1'!E67</f>
        <v>0</v>
      </c>
      <c r="AM67" s="12">
        <f>'[20]Munka1'!D67</f>
        <v>0</v>
      </c>
      <c r="AN67" s="20">
        <f t="shared" si="33"/>
        <v>0</v>
      </c>
      <c r="AO67" s="12">
        <f>'[5]ezer Ft'!C66</f>
        <v>0</v>
      </c>
      <c r="AP67" s="12">
        <f>'[5]ezer Ft'!E66</f>
        <v>0</v>
      </c>
      <c r="AQ67" s="12">
        <f>'[5]ezer Ft'!D66</f>
        <v>0</v>
      </c>
      <c r="AR67" s="20">
        <f>IF(AO67=0,,AQ67/(AO67/100)-100)</f>
        <v>0</v>
      </c>
      <c r="AS67" s="12">
        <f>'[6]Munka1'!C67</f>
        <v>0</v>
      </c>
      <c r="AT67" s="12">
        <f>'[6]Munka1'!E67</f>
        <v>0</v>
      </c>
      <c r="AU67" s="12">
        <f>'[6]Munka1'!D67</f>
        <v>0</v>
      </c>
      <c r="AV67" s="20">
        <f>IF(AS67=0,,AU67/(AS67/100)-100)</f>
        <v>0</v>
      </c>
      <c r="AW67" s="12">
        <f>'[7]Munka1'!C67</f>
        <v>0</v>
      </c>
      <c r="AX67" s="12">
        <f>'[7]Munka1'!E67</f>
        <v>0</v>
      </c>
      <c r="AY67" s="12">
        <f>'[7]Munka1'!D67</f>
        <v>0</v>
      </c>
      <c r="AZ67" s="20">
        <f>IF(AW67=0,,AY67/(AW67/100)-100)</f>
        <v>0</v>
      </c>
      <c r="BA67" s="12"/>
      <c r="BB67" s="12"/>
      <c r="BC67" s="60">
        <f>IF(BA67=0,,BB67/(BA67/100)-100)</f>
        <v>0</v>
      </c>
      <c r="BD67" s="12"/>
      <c r="BE67" s="12"/>
      <c r="BF67" s="60">
        <f>IF(BD67=0,,BE67/(BD67/100)-100)</f>
        <v>0</v>
      </c>
      <c r="BG67" s="12">
        <f>'[8]Munka1'!C67</f>
        <v>0</v>
      </c>
      <c r="BH67" s="12">
        <f>'[8]Munka1'!E67</f>
        <v>0</v>
      </c>
      <c r="BI67" s="12">
        <f>'[8]Munka1'!D67</f>
        <v>0</v>
      </c>
      <c r="BJ67" s="20">
        <f>IF(BG67=0,,BI67/(BG67/100)-100)</f>
        <v>0</v>
      </c>
      <c r="BK67" s="12">
        <f>'[9]Munka1'!C67</f>
        <v>0</v>
      </c>
      <c r="BL67" s="12">
        <f>'[9]Munka1'!E67</f>
        <v>0</v>
      </c>
      <c r="BM67" s="12">
        <f>'[9]Munka1'!D67</f>
        <v>0</v>
      </c>
      <c r="BN67" s="20">
        <f>IF(BK67=0,,BM67/(BK67/100)-100)</f>
        <v>0</v>
      </c>
      <c r="BO67" s="12">
        <f>'[10]Munka1'!C67</f>
        <v>0</v>
      </c>
      <c r="BP67" s="12">
        <f>'[10]Munka1'!E67</f>
        <v>0</v>
      </c>
      <c r="BQ67" s="12">
        <f>'[10]Munka1'!D67</f>
        <v>0</v>
      </c>
      <c r="BR67" s="20">
        <f>IF(BO67=0,,BQ67/(BO67/100)-100)</f>
        <v>0</v>
      </c>
      <c r="BS67" s="12">
        <f>'[11]Munka1'!C67</f>
        <v>0</v>
      </c>
      <c r="BT67" s="12">
        <f>'[11]Munka1'!E67</f>
        <v>0</v>
      </c>
      <c r="BU67" s="12">
        <f>'[11]Munka1'!D67</f>
        <v>0</v>
      </c>
      <c r="BV67" s="20">
        <f>IF(BS67=0,,BU67/(BS67/100)-100)</f>
        <v>0</v>
      </c>
      <c r="BW67" s="12">
        <f>'[12]Munka1'!C67</f>
        <v>0</v>
      </c>
      <c r="BX67" s="12">
        <f>'[12]Munka1'!E67</f>
        <v>0</v>
      </c>
      <c r="BY67" s="12">
        <f>'[12]Munka1'!D67</f>
        <v>0</v>
      </c>
      <c r="BZ67" s="20">
        <f>IF(BW67=0,,BY67/(BW67/100)-100)</f>
        <v>0</v>
      </c>
      <c r="CA67" s="12">
        <f>'[13]Munka1'!C67</f>
        <v>0</v>
      </c>
      <c r="CB67" s="12">
        <f>'[13]Munka1'!E67</f>
        <v>0</v>
      </c>
      <c r="CC67" s="12">
        <f>'[13]Munka1'!D67</f>
        <v>0</v>
      </c>
      <c r="CD67" s="20">
        <f>IF(CA67=0,,CC67/(CA67/100)-100)</f>
        <v>0</v>
      </c>
      <c r="CE67" s="12"/>
      <c r="CF67" s="12"/>
      <c r="CG67" s="12"/>
      <c r="CH67" s="20">
        <f>IF(CE67=0,,CG67/(CE67/100)-100)</f>
        <v>0</v>
      </c>
      <c r="CI67" s="12"/>
      <c r="CJ67" s="12"/>
      <c r="CK67" s="12"/>
      <c r="CL67" s="20">
        <f>IF(CI67=0,,CK67/(CI67/100)-100)</f>
        <v>0</v>
      </c>
      <c r="CM67" s="12">
        <f>'[14]Munka1'!C67</f>
        <v>0</v>
      </c>
      <c r="CN67" s="12">
        <f>'[14]Munka1'!E67</f>
        <v>0</v>
      </c>
      <c r="CO67" s="12">
        <f>'[14]Munka1'!D67</f>
        <v>0</v>
      </c>
      <c r="CP67" s="20">
        <f>IF(CM67=0,,CO67/(CM67/100)-100)</f>
        <v>0</v>
      </c>
      <c r="CQ67" s="12">
        <f>'[15]Munka1'!C67</f>
        <v>0</v>
      </c>
      <c r="CR67" s="12">
        <f>'[15]Munka1'!E67</f>
        <v>0</v>
      </c>
      <c r="CS67" s="12">
        <f>'[15]Munka1'!D67</f>
        <v>0</v>
      </c>
      <c r="CT67" s="20">
        <f>IF(CQ67=0,,CS67/(CQ67/100)-100)</f>
        <v>0</v>
      </c>
      <c r="CU67" s="12"/>
      <c r="CV67" s="12"/>
      <c r="CW67" s="12"/>
      <c r="CX67" s="20">
        <f>IF(CU67=0,,CW67/(CU67/100)-100)</f>
        <v>0</v>
      </c>
      <c r="CY67" s="12"/>
      <c r="CZ67" s="12"/>
      <c r="DA67" s="12"/>
      <c r="DB67" s="20">
        <f>IF(CY67=0,,DA67/(CY67/100)-100)</f>
        <v>0</v>
      </c>
      <c r="DC67" s="12"/>
      <c r="DD67" s="12"/>
      <c r="DE67" s="12"/>
      <c r="DF67" s="20">
        <f>IF(DC67=0,,DE67/(DC67/100)-100)</f>
        <v>0</v>
      </c>
      <c r="DG67" s="12"/>
      <c r="DH67" s="12"/>
      <c r="DI67" s="12"/>
      <c r="DJ67" s="20">
        <f>IF(DG67=0,,DI67/(DG67/100)-100)</f>
        <v>0</v>
      </c>
      <c r="DK67" s="12"/>
      <c r="DL67" s="12"/>
      <c r="DM67" s="12"/>
      <c r="DN67" s="20">
        <f>IF(DK67=0,,DM67/(DK67/100)-100)</f>
        <v>0</v>
      </c>
      <c r="DO67" s="12"/>
      <c r="DP67" s="12"/>
      <c r="DQ67" s="74">
        <f>IF(DO67=0,,DP67/(DO67/100)-100)</f>
        <v>0</v>
      </c>
      <c r="DR67" s="12">
        <f>'[16]Munka1'!C67</f>
        <v>0</v>
      </c>
      <c r="DS67" s="12">
        <f>'[16]Munka1'!E67</f>
        <v>0</v>
      </c>
      <c r="DT67" s="12">
        <f>'[16]Munka1'!D67</f>
        <v>0</v>
      </c>
      <c r="DU67" s="74">
        <f>IF(DR67=0,,DT67/(DR67/100)-100)</f>
        <v>0</v>
      </c>
      <c r="DV67" s="12">
        <f>'[17]Munka1'!C67</f>
        <v>0</v>
      </c>
      <c r="DW67" s="12">
        <f>'[17]Munka1'!E67</f>
        <v>0</v>
      </c>
      <c r="DX67" s="12">
        <f>'[17]Munka1'!D67</f>
        <v>0</v>
      </c>
      <c r="DY67" s="74">
        <f>IF(DV67=0,,DX67/(DV67/100)-100)</f>
        <v>0</v>
      </c>
      <c r="DZ67" s="12">
        <f>'[18]Munka1'!C67</f>
        <v>0</v>
      </c>
      <c r="EA67" s="12">
        <f>'[18]Munka1'!E67</f>
        <v>0</v>
      </c>
      <c r="EB67" s="12">
        <f>'[18]Munka1'!D67</f>
        <v>0</v>
      </c>
      <c r="EC67" s="74">
        <f>IF(DZ67=0,,EB67/(DZ67/100)-100)</f>
        <v>0</v>
      </c>
      <c r="ED67" s="62">
        <f aca="true" t="shared" si="62" ref="ED67:ED127">C67+G67+K67+O67+S67+W67+AA67+AE67+AH67+AK67+AO67+AS67+AW67+BA67+BD67+BG67+BK67+BO67+BS67+BW67+CA67+CE67+CI67+CM67+CQ67+CY67+DC67+DO67+DR67+DV67+DZ67+DG67+DK67+CU67</f>
        <v>0</v>
      </c>
      <c r="EE67" s="62"/>
      <c r="EF67" s="62">
        <f aca="true" t="shared" si="63" ref="EF67:EF127">E67+I67+M67+Q67+U67+Y67+AC67+AF67+AI67+AM67+AQ67+AU67+AY67+BB67+BE67+BI67+BM67+BQ67+BU67+BY67+CC67+CG67+CK67+CO67+CS67+DA67+DE67+DP67+DT67+DX67+EB67+DI67+DM67+CW67</f>
        <v>0</v>
      </c>
      <c r="EG67" s="20">
        <f t="shared" si="36"/>
        <v>0</v>
      </c>
      <c r="EK67" s="12"/>
      <c r="EL67" s="12"/>
    </row>
    <row r="68" spans="1:142" s="2" customFormat="1" ht="16.5" customHeight="1">
      <c r="A68" s="53" t="s">
        <v>80</v>
      </c>
      <c r="B68" s="40">
        <v>2</v>
      </c>
      <c r="C68" s="12">
        <f>'[1]ezer ft'!C67</f>
        <v>0</v>
      </c>
      <c r="D68" s="12">
        <f>'[1]ezer ft'!E67</f>
        <v>0</v>
      </c>
      <c r="E68" s="12">
        <f>'[1]ezer ft'!D67</f>
        <v>0</v>
      </c>
      <c r="F68" s="20">
        <f t="shared" si="28"/>
        <v>0</v>
      </c>
      <c r="G68" s="12"/>
      <c r="H68" s="12"/>
      <c r="I68" s="12"/>
      <c r="J68" s="20">
        <f t="shared" si="29"/>
        <v>0</v>
      </c>
      <c r="K68" s="12">
        <f>'[2]Munka1'!C68</f>
        <v>0</v>
      </c>
      <c r="L68" s="12">
        <f>'[2]Munka1'!E68</f>
        <v>0</v>
      </c>
      <c r="M68" s="12">
        <f>'[2]Munka1'!D68</f>
        <v>0</v>
      </c>
      <c r="N68" s="20">
        <f aca="true" t="shared" si="64" ref="N68:N129">IF(K68=0,,M68/(K68/100)-100)</f>
        <v>0</v>
      </c>
      <c r="O68" s="12">
        <f>'[3]Munka1'!C68</f>
        <v>0</v>
      </c>
      <c r="P68" s="12">
        <f>'[3]Munka1'!E68</f>
        <v>0</v>
      </c>
      <c r="Q68" s="12">
        <f>'[3]Munka1'!D68</f>
        <v>0</v>
      </c>
      <c r="R68" s="20">
        <f aca="true" t="shared" si="65" ref="R68:R129">IF(O68=0,,Q68/(O68/100)-100)</f>
        <v>0</v>
      </c>
      <c r="S68" s="12">
        <f>'[19]Munka1'!C68</f>
        <v>0</v>
      </c>
      <c r="T68" s="12">
        <f>'[19]Munka1'!E68</f>
        <v>0</v>
      </c>
      <c r="U68" s="12">
        <f>'[19]Munka1'!D68</f>
        <v>0</v>
      </c>
      <c r="V68" s="60">
        <f aca="true" t="shared" si="66" ref="V68:V129">IF(S68=0,,U68/(S68/100)-100)</f>
        <v>0</v>
      </c>
      <c r="W68" s="12">
        <f>'[4]Munka1'!C68</f>
        <v>5</v>
      </c>
      <c r="X68" s="12">
        <f>'[4]Munka1'!E68</f>
        <v>0</v>
      </c>
      <c r="Y68" s="12">
        <f>'[4]Munka1'!D68</f>
        <v>0</v>
      </c>
      <c r="Z68" s="20">
        <f aca="true" t="shared" si="67" ref="Z68:Z129">IF(W68=0,,Y68/(W68/100)-100)</f>
        <v>-100</v>
      </c>
      <c r="AA68" s="12"/>
      <c r="AB68" s="12"/>
      <c r="AC68" s="12"/>
      <c r="AD68" s="20">
        <f t="shared" si="30"/>
        <v>0</v>
      </c>
      <c r="AE68" s="12"/>
      <c r="AF68" s="12"/>
      <c r="AG68" s="60">
        <f t="shared" si="31"/>
        <v>0</v>
      </c>
      <c r="AH68" s="12"/>
      <c r="AI68" s="12"/>
      <c r="AJ68" s="60">
        <f t="shared" si="32"/>
        <v>0</v>
      </c>
      <c r="AK68" s="12">
        <f>'[20]Munka1'!C68</f>
        <v>0</v>
      </c>
      <c r="AL68" s="12">
        <f>'[20]Munka1'!E68</f>
        <v>0</v>
      </c>
      <c r="AM68" s="12">
        <f>'[20]Munka1'!D68</f>
        <v>0</v>
      </c>
      <c r="AN68" s="20">
        <f aca="true" t="shared" si="68" ref="AN68:AN129">IF(AK68=0,,AM68/(AK68/100)-100)</f>
        <v>0</v>
      </c>
      <c r="AO68" s="12">
        <f>'[5]ezer Ft'!C67</f>
        <v>5</v>
      </c>
      <c r="AP68" s="12">
        <f>'[5]ezer Ft'!E67</f>
        <v>3</v>
      </c>
      <c r="AQ68" s="12">
        <f>'[5]ezer Ft'!D67</f>
        <v>0</v>
      </c>
      <c r="AR68" s="20">
        <f aca="true" t="shared" si="69" ref="AR68:AR129">IF(AO68=0,,AQ68/(AO68/100)-100)</f>
        <v>-100</v>
      </c>
      <c r="AS68" s="12">
        <f>'[6]Munka1'!C68</f>
        <v>0</v>
      </c>
      <c r="AT68" s="12">
        <f>'[6]Munka1'!E68</f>
        <v>0</v>
      </c>
      <c r="AU68" s="12">
        <f>'[6]Munka1'!D68</f>
        <v>0</v>
      </c>
      <c r="AV68" s="20">
        <f aca="true" t="shared" si="70" ref="AV68:AV129">IF(AS68=0,,AU68/(AS68/100)-100)</f>
        <v>0</v>
      </c>
      <c r="AW68" s="12">
        <f>'[7]Munka1'!C68</f>
        <v>0</v>
      </c>
      <c r="AX68" s="12">
        <f>'[7]Munka1'!E68</f>
        <v>0</v>
      </c>
      <c r="AY68" s="12">
        <f>'[7]Munka1'!D68</f>
        <v>0</v>
      </c>
      <c r="AZ68" s="20">
        <f aca="true" t="shared" si="71" ref="AZ68:AZ129">IF(AW68=0,,AY68/(AW68/100)-100)</f>
        <v>0</v>
      </c>
      <c r="BA68" s="12"/>
      <c r="BB68" s="12"/>
      <c r="BC68" s="60">
        <f aca="true" t="shared" si="72" ref="BC68:BC129">IF(BA68=0,,BB68/(BA68/100)-100)</f>
        <v>0</v>
      </c>
      <c r="BD68" s="12"/>
      <c r="BE68" s="12"/>
      <c r="BF68" s="60">
        <f aca="true" t="shared" si="73" ref="BF68:BF129">IF(BD68=0,,BE68/(BD68/100)-100)</f>
        <v>0</v>
      </c>
      <c r="BG68" s="12">
        <f>'[8]Munka1'!C68</f>
        <v>25</v>
      </c>
      <c r="BH68" s="12">
        <f>'[8]Munka1'!E68</f>
        <v>20</v>
      </c>
      <c r="BI68" s="12">
        <f>'[8]Munka1'!D68</f>
        <v>33</v>
      </c>
      <c r="BJ68" s="20">
        <f aca="true" t="shared" si="74" ref="BJ68:BJ129">IF(BG68=0,,BI68/(BG68/100)-100)</f>
        <v>32</v>
      </c>
      <c r="BK68" s="12">
        <f>'[9]Munka1'!C68</f>
        <v>12</v>
      </c>
      <c r="BL68" s="12">
        <f>'[9]Munka1'!E68</f>
        <v>3</v>
      </c>
      <c r="BM68" s="12">
        <f>'[9]Munka1'!D68</f>
        <v>11</v>
      </c>
      <c r="BN68" s="20">
        <f aca="true" t="shared" si="75" ref="BN68:BN129">IF(BK68=0,,BM68/(BK68/100)-100)</f>
        <v>-8.333333333333329</v>
      </c>
      <c r="BO68" s="12">
        <f>'[10]Munka1'!C68</f>
        <v>0</v>
      </c>
      <c r="BP68" s="12">
        <f>'[10]Munka1'!E68</f>
        <v>0</v>
      </c>
      <c r="BQ68" s="12">
        <f>'[10]Munka1'!D68</f>
        <v>0</v>
      </c>
      <c r="BR68" s="20">
        <f aca="true" t="shared" si="76" ref="BR68:BR129">IF(BO68=0,,BQ68/(BO68/100)-100)</f>
        <v>0</v>
      </c>
      <c r="BS68" s="12">
        <f>'[11]Munka1'!C68</f>
        <v>0</v>
      </c>
      <c r="BT68" s="12">
        <f>'[11]Munka1'!E68</f>
        <v>0</v>
      </c>
      <c r="BU68" s="12">
        <f>'[11]Munka1'!D68</f>
        <v>0</v>
      </c>
      <c r="BV68" s="20">
        <f aca="true" t="shared" si="77" ref="BV68:BV129">IF(BS68=0,,BU68/(BS68/100)-100)</f>
        <v>0</v>
      </c>
      <c r="BW68" s="12">
        <f>'[12]Munka1'!C68</f>
        <v>7</v>
      </c>
      <c r="BX68" s="12">
        <f>'[12]Munka1'!E68</f>
        <v>5</v>
      </c>
      <c r="BY68" s="12">
        <f>'[12]Munka1'!D68</f>
        <v>6</v>
      </c>
      <c r="BZ68" s="20">
        <f aca="true" t="shared" si="78" ref="BZ68:BZ129">IF(BW68=0,,BY68/(BW68/100)-100)</f>
        <v>-14.285714285714292</v>
      </c>
      <c r="CA68" s="12">
        <f>'[13]Munka1'!C68</f>
        <v>45</v>
      </c>
      <c r="CB68" s="12">
        <f>'[13]Munka1'!E68</f>
        <v>23</v>
      </c>
      <c r="CC68" s="12">
        <f>'[13]Munka1'!D68</f>
        <v>29</v>
      </c>
      <c r="CD68" s="20">
        <f aca="true" t="shared" si="79" ref="CD68:CD129">IF(CA68=0,,CC68/(CA68/100)-100)</f>
        <v>-35.55555555555556</v>
      </c>
      <c r="CE68" s="12"/>
      <c r="CF68" s="12"/>
      <c r="CG68" s="12"/>
      <c r="CH68" s="20">
        <f aca="true" t="shared" si="80" ref="CH68:CH129">IF(CE68=0,,CG68/(CE68/100)-100)</f>
        <v>0</v>
      </c>
      <c r="CI68" s="12"/>
      <c r="CJ68" s="12"/>
      <c r="CK68" s="12"/>
      <c r="CL68" s="20">
        <f aca="true" t="shared" si="81" ref="CL68:CL129">IF(CI68=0,,CK68/(CI68/100)-100)</f>
        <v>0</v>
      </c>
      <c r="CM68" s="12">
        <f>'[14]Munka1'!C68</f>
        <v>0</v>
      </c>
      <c r="CN68" s="12">
        <f>'[14]Munka1'!E68</f>
        <v>0</v>
      </c>
      <c r="CO68" s="12">
        <f>'[14]Munka1'!D68</f>
        <v>0</v>
      </c>
      <c r="CP68" s="20">
        <f aca="true" t="shared" si="82" ref="CP68:CP129">IF(CM68=0,,CO68/(CM68/100)-100)</f>
        <v>0</v>
      </c>
      <c r="CQ68" s="12">
        <f>'[15]Munka1'!C68</f>
        <v>0</v>
      </c>
      <c r="CR68" s="12">
        <f>'[15]Munka1'!E68</f>
        <v>0</v>
      </c>
      <c r="CS68" s="12">
        <f>'[15]Munka1'!D68</f>
        <v>0</v>
      </c>
      <c r="CT68" s="20">
        <f aca="true" t="shared" si="83" ref="CT68:CT129">IF(CQ68=0,,CS68/(CQ68/100)-100)</f>
        <v>0</v>
      </c>
      <c r="CU68" s="12"/>
      <c r="CV68" s="12"/>
      <c r="CW68" s="12"/>
      <c r="CX68" s="20">
        <f aca="true" t="shared" si="84" ref="CX68:CX127">IF(CU68=0,,CW68/(CU68/100)-100)</f>
        <v>0</v>
      </c>
      <c r="CY68" s="12"/>
      <c r="CZ68" s="12"/>
      <c r="DA68" s="12"/>
      <c r="DB68" s="20">
        <f aca="true" t="shared" si="85" ref="DB68:DB129">IF(CY68=0,,DA68/(CY68/100)-100)</f>
        <v>0</v>
      </c>
      <c r="DC68" s="12"/>
      <c r="DD68" s="12"/>
      <c r="DE68" s="12"/>
      <c r="DF68" s="20">
        <f aca="true" t="shared" si="86" ref="DF68:DF129">IF(DC68=0,,DE68/(DC68/100)-100)</f>
        <v>0</v>
      </c>
      <c r="DG68" s="12"/>
      <c r="DH68" s="12"/>
      <c r="DI68" s="12"/>
      <c r="DJ68" s="20">
        <f aca="true" t="shared" si="87" ref="DJ68:DJ127">IF(DG68=0,,DI68/(DG68/100)-100)</f>
        <v>0</v>
      </c>
      <c r="DK68" s="12"/>
      <c r="DL68" s="12"/>
      <c r="DM68" s="12"/>
      <c r="DN68" s="20">
        <f aca="true" t="shared" si="88" ref="DN68:DN127">IF(DK68=0,,DM68/(DK68/100)-100)</f>
        <v>0</v>
      </c>
      <c r="DO68" s="12"/>
      <c r="DP68" s="12"/>
      <c r="DQ68" s="74">
        <f aca="true" t="shared" si="89" ref="DQ68:DQ129">IF(DO68=0,,DP68/(DO68/100)-100)</f>
        <v>0</v>
      </c>
      <c r="DR68" s="12">
        <f>'[16]Munka1'!C68</f>
        <v>0</v>
      </c>
      <c r="DS68" s="12">
        <f>'[16]Munka1'!E68</f>
        <v>0</v>
      </c>
      <c r="DT68" s="12">
        <f>'[16]Munka1'!D68</f>
        <v>0</v>
      </c>
      <c r="DU68" s="74">
        <f aca="true" t="shared" si="90" ref="DU68:DU129">IF(DR68=0,,DT68/(DR68/100)-100)</f>
        <v>0</v>
      </c>
      <c r="DV68" s="12">
        <f>'[17]Munka1'!C68</f>
        <v>0</v>
      </c>
      <c r="DW68" s="12">
        <f>'[17]Munka1'!E68</f>
        <v>0</v>
      </c>
      <c r="DX68" s="12">
        <f>'[17]Munka1'!D68</f>
        <v>0</v>
      </c>
      <c r="DY68" s="74">
        <f aca="true" t="shared" si="91" ref="DY68:DY129">IF(DV68=0,,DX68/(DV68/100)-100)</f>
        <v>0</v>
      </c>
      <c r="DZ68" s="12">
        <f>'[18]Munka1'!C68</f>
        <v>0</v>
      </c>
      <c r="EA68" s="12">
        <f>'[18]Munka1'!E68</f>
        <v>0</v>
      </c>
      <c r="EB68" s="12">
        <f>'[18]Munka1'!D68</f>
        <v>0</v>
      </c>
      <c r="EC68" s="74">
        <f aca="true" t="shared" si="92" ref="EC68:EC129">IF(DZ68=0,,EB68/(DZ68/100)-100)</f>
        <v>0</v>
      </c>
      <c r="ED68" s="62">
        <f t="shared" si="62"/>
        <v>99</v>
      </c>
      <c r="EE68" s="62"/>
      <c r="EF68" s="62">
        <f t="shared" si="63"/>
        <v>79</v>
      </c>
      <c r="EG68" s="20">
        <f t="shared" si="36"/>
        <v>-20.202020202020208</v>
      </c>
      <c r="EK68" s="12"/>
      <c r="EL68" s="12"/>
    </row>
    <row r="69" spans="1:142" s="2" customFormat="1" ht="16.5" customHeight="1">
      <c r="A69" s="53" t="s">
        <v>81</v>
      </c>
      <c r="B69" s="40">
        <v>3</v>
      </c>
      <c r="C69" s="12">
        <f>'[1]ezer ft'!C68</f>
        <v>0</v>
      </c>
      <c r="D69" s="12">
        <f>'[1]ezer ft'!E68</f>
        <v>0</v>
      </c>
      <c r="E69" s="12">
        <f>'[1]ezer ft'!D68</f>
        <v>0</v>
      </c>
      <c r="F69" s="20">
        <f t="shared" si="28"/>
        <v>0</v>
      </c>
      <c r="G69" s="12"/>
      <c r="H69" s="12"/>
      <c r="I69" s="12"/>
      <c r="J69" s="20">
        <f t="shared" si="29"/>
        <v>0</v>
      </c>
      <c r="K69" s="12">
        <f>'[2]Munka1'!C69</f>
        <v>0</v>
      </c>
      <c r="L69" s="12">
        <f>'[2]Munka1'!E69</f>
        <v>0</v>
      </c>
      <c r="M69" s="12">
        <f>'[2]Munka1'!D69</f>
        <v>0</v>
      </c>
      <c r="N69" s="20">
        <f t="shared" si="64"/>
        <v>0</v>
      </c>
      <c r="O69" s="12">
        <f>'[3]Munka1'!C69</f>
        <v>0</v>
      </c>
      <c r="P69" s="12">
        <f>'[3]Munka1'!E69</f>
        <v>0</v>
      </c>
      <c r="Q69" s="12">
        <f>'[3]Munka1'!D69</f>
        <v>0</v>
      </c>
      <c r="R69" s="20">
        <f t="shared" si="65"/>
        <v>0</v>
      </c>
      <c r="S69" s="12">
        <f>'[19]Munka1'!C69</f>
        <v>0</v>
      </c>
      <c r="T69" s="12">
        <f>'[19]Munka1'!E69</f>
        <v>0</v>
      </c>
      <c r="U69" s="12">
        <f>'[19]Munka1'!D69</f>
        <v>0</v>
      </c>
      <c r="V69" s="60">
        <f t="shared" si="66"/>
        <v>0</v>
      </c>
      <c r="W69" s="12">
        <f>'[4]Munka1'!C69</f>
        <v>15</v>
      </c>
      <c r="X69" s="12">
        <f>'[4]Munka1'!E69</f>
        <v>11</v>
      </c>
      <c r="Y69" s="12">
        <f>'[4]Munka1'!D69</f>
        <v>0</v>
      </c>
      <c r="Z69" s="20">
        <f t="shared" si="67"/>
        <v>-100</v>
      </c>
      <c r="AA69" s="12"/>
      <c r="AB69" s="12"/>
      <c r="AC69" s="12"/>
      <c r="AD69" s="20">
        <f t="shared" si="30"/>
        <v>0</v>
      </c>
      <c r="AE69" s="12"/>
      <c r="AF69" s="12"/>
      <c r="AG69" s="60">
        <f t="shared" si="31"/>
        <v>0</v>
      </c>
      <c r="AH69" s="12"/>
      <c r="AI69" s="12"/>
      <c r="AJ69" s="60">
        <f t="shared" si="32"/>
        <v>0</v>
      </c>
      <c r="AK69" s="12">
        <f>'[20]Munka1'!C69</f>
        <v>0</v>
      </c>
      <c r="AL69" s="12">
        <f>'[20]Munka1'!E69</f>
        <v>0</v>
      </c>
      <c r="AM69" s="12">
        <f>'[20]Munka1'!D69</f>
        <v>0</v>
      </c>
      <c r="AN69" s="20">
        <f t="shared" si="68"/>
        <v>0</v>
      </c>
      <c r="AO69" s="12">
        <f>'[5]ezer Ft'!C68</f>
        <v>12</v>
      </c>
      <c r="AP69" s="12">
        <f>'[5]ezer Ft'!E68</f>
        <v>0</v>
      </c>
      <c r="AQ69" s="12">
        <f>'[5]ezer Ft'!D68</f>
        <v>0</v>
      </c>
      <c r="AR69" s="20">
        <f t="shared" si="69"/>
        <v>-100</v>
      </c>
      <c r="AS69" s="12">
        <f>'[6]Munka1'!C69</f>
        <v>0</v>
      </c>
      <c r="AT69" s="12">
        <f>'[6]Munka1'!E69</f>
        <v>0</v>
      </c>
      <c r="AU69" s="12">
        <f>'[6]Munka1'!D69</f>
        <v>0</v>
      </c>
      <c r="AV69" s="20">
        <f t="shared" si="70"/>
        <v>0</v>
      </c>
      <c r="AW69" s="12">
        <f>'[7]Munka1'!C69</f>
        <v>0</v>
      </c>
      <c r="AX69" s="12">
        <f>'[7]Munka1'!E69</f>
        <v>0</v>
      </c>
      <c r="AY69" s="12">
        <f>'[7]Munka1'!D69</f>
        <v>0</v>
      </c>
      <c r="AZ69" s="20">
        <f t="shared" si="71"/>
        <v>0</v>
      </c>
      <c r="BA69" s="12"/>
      <c r="BB69" s="12"/>
      <c r="BC69" s="60">
        <f t="shared" si="72"/>
        <v>0</v>
      </c>
      <c r="BD69" s="12"/>
      <c r="BE69" s="12"/>
      <c r="BF69" s="60">
        <f t="shared" si="73"/>
        <v>0</v>
      </c>
      <c r="BG69" s="12">
        <f>'[8]Munka1'!C69</f>
        <v>0</v>
      </c>
      <c r="BH69" s="12">
        <f>'[8]Munka1'!E69</f>
        <v>0</v>
      </c>
      <c r="BI69" s="12">
        <f>'[8]Munka1'!D69</f>
        <v>0</v>
      </c>
      <c r="BJ69" s="20">
        <f t="shared" si="74"/>
        <v>0</v>
      </c>
      <c r="BK69" s="12">
        <f>'[9]Munka1'!C69</f>
        <v>0</v>
      </c>
      <c r="BL69" s="12">
        <f>'[9]Munka1'!E69</f>
        <v>0</v>
      </c>
      <c r="BM69" s="12">
        <f>'[9]Munka1'!D69</f>
        <v>0</v>
      </c>
      <c r="BN69" s="20">
        <f t="shared" si="75"/>
        <v>0</v>
      </c>
      <c r="BO69" s="12">
        <f>'[10]Munka1'!C69</f>
        <v>0</v>
      </c>
      <c r="BP69" s="12">
        <f>'[10]Munka1'!E69</f>
        <v>0</v>
      </c>
      <c r="BQ69" s="12">
        <f>'[10]Munka1'!D69</f>
        <v>0</v>
      </c>
      <c r="BR69" s="20">
        <f t="shared" si="76"/>
        <v>0</v>
      </c>
      <c r="BS69" s="12">
        <f>'[11]Munka1'!C69</f>
        <v>0</v>
      </c>
      <c r="BT69" s="12">
        <f>'[11]Munka1'!E69</f>
        <v>0</v>
      </c>
      <c r="BU69" s="12">
        <f>'[11]Munka1'!D69</f>
        <v>0</v>
      </c>
      <c r="BV69" s="20">
        <f t="shared" si="77"/>
        <v>0</v>
      </c>
      <c r="BW69" s="12">
        <f>'[12]Munka1'!C69</f>
        <v>0</v>
      </c>
      <c r="BX69" s="12">
        <f>'[12]Munka1'!E69</f>
        <v>0</v>
      </c>
      <c r="BY69" s="12">
        <f>'[12]Munka1'!D69</f>
        <v>0</v>
      </c>
      <c r="BZ69" s="20">
        <f t="shared" si="78"/>
        <v>0</v>
      </c>
      <c r="CA69" s="12">
        <f>'[13]Munka1'!C69</f>
        <v>41</v>
      </c>
      <c r="CB69" s="12">
        <f>'[13]Munka1'!E69</f>
        <v>4</v>
      </c>
      <c r="CC69" s="12">
        <f>'[13]Munka1'!D69</f>
        <v>0</v>
      </c>
      <c r="CD69" s="20">
        <f t="shared" si="79"/>
        <v>-100</v>
      </c>
      <c r="CE69" s="12"/>
      <c r="CF69" s="12"/>
      <c r="CG69" s="12"/>
      <c r="CH69" s="20">
        <f t="shared" si="80"/>
        <v>0</v>
      </c>
      <c r="CI69" s="12"/>
      <c r="CJ69" s="12"/>
      <c r="CK69" s="12"/>
      <c r="CL69" s="20">
        <f t="shared" si="81"/>
        <v>0</v>
      </c>
      <c r="CM69" s="12">
        <f>'[14]Munka1'!C69</f>
        <v>0</v>
      </c>
      <c r="CN69" s="12">
        <f>'[14]Munka1'!E69</f>
        <v>0</v>
      </c>
      <c r="CO69" s="12">
        <f>'[14]Munka1'!D69</f>
        <v>0</v>
      </c>
      <c r="CP69" s="20">
        <f t="shared" si="82"/>
        <v>0</v>
      </c>
      <c r="CQ69" s="12">
        <f>'[15]Munka1'!C69</f>
        <v>16</v>
      </c>
      <c r="CR69" s="12">
        <f>'[15]Munka1'!E69</f>
        <v>0</v>
      </c>
      <c r="CS69" s="12">
        <f>'[15]Munka1'!D69</f>
        <v>9</v>
      </c>
      <c r="CT69" s="20">
        <f t="shared" si="83"/>
        <v>-43.75</v>
      </c>
      <c r="CU69" s="12"/>
      <c r="CV69" s="12"/>
      <c r="CW69" s="12"/>
      <c r="CX69" s="20">
        <f t="shared" si="84"/>
        <v>0</v>
      </c>
      <c r="CY69" s="12"/>
      <c r="CZ69" s="12"/>
      <c r="DA69" s="12"/>
      <c r="DB69" s="20">
        <f t="shared" si="85"/>
        <v>0</v>
      </c>
      <c r="DC69" s="12"/>
      <c r="DD69" s="12"/>
      <c r="DE69" s="12"/>
      <c r="DF69" s="20">
        <f t="shared" si="86"/>
        <v>0</v>
      </c>
      <c r="DG69" s="12"/>
      <c r="DH69" s="12"/>
      <c r="DI69" s="12"/>
      <c r="DJ69" s="20">
        <f t="shared" si="87"/>
        <v>0</v>
      </c>
      <c r="DK69" s="12"/>
      <c r="DL69" s="12"/>
      <c r="DM69" s="12"/>
      <c r="DN69" s="20">
        <f t="shared" si="88"/>
        <v>0</v>
      </c>
      <c r="DO69" s="12"/>
      <c r="DP69" s="12"/>
      <c r="DQ69" s="74">
        <f t="shared" si="89"/>
        <v>0</v>
      </c>
      <c r="DR69" s="12">
        <f>'[16]Munka1'!C69</f>
        <v>0</v>
      </c>
      <c r="DS69" s="12">
        <f>'[16]Munka1'!E69</f>
        <v>0</v>
      </c>
      <c r="DT69" s="12">
        <f>'[16]Munka1'!D69</f>
        <v>0</v>
      </c>
      <c r="DU69" s="74">
        <f t="shared" si="90"/>
        <v>0</v>
      </c>
      <c r="DV69" s="12">
        <f>'[17]Munka1'!C69</f>
        <v>0</v>
      </c>
      <c r="DW69" s="12">
        <f>'[17]Munka1'!E69</f>
        <v>0</v>
      </c>
      <c r="DX69" s="12">
        <f>'[17]Munka1'!D69</f>
        <v>0</v>
      </c>
      <c r="DY69" s="74">
        <f t="shared" si="91"/>
        <v>0</v>
      </c>
      <c r="DZ69" s="12">
        <f>'[18]Munka1'!C69</f>
        <v>0</v>
      </c>
      <c r="EA69" s="12">
        <f>'[18]Munka1'!E69</f>
        <v>0</v>
      </c>
      <c r="EB69" s="12">
        <f>'[18]Munka1'!D69</f>
        <v>0</v>
      </c>
      <c r="EC69" s="74">
        <f t="shared" si="92"/>
        <v>0</v>
      </c>
      <c r="ED69" s="62">
        <f t="shared" si="62"/>
        <v>84</v>
      </c>
      <c r="EE69" s="62"/>
      <c r="EF69" s="62">
        <f t="shared" si="63"/>
        <v>9</v>
      </c>
      <c r="EG69" s="20">
        <f t="shared" si="36"/>
        <v>-89.28571428571428</v>
      </c>
      <c r="EK69" s="12"/>
      <c r="EL69" s="12"/>
    </row>
    <row r="70" spans="1:142" s="2" customFormat="1" ht="16.5" customHeight="1">
      <c r="A70" s="53" t="s">
        <v>20</v>
      </c>
      <c r="B70" s="40">
        <v>4</v>
      </c>
      <c r="C70" s="12">
        <f>'[1]ezer ft'!C69</f>
        <v>0</v>
      </c>
      <c r="D70" s="12">
        <f>'[1]ezer ft'!E69</f>
        <v>0</v>
      </c>
      <c r="E70" s="12">
        <f>'[1]ezer ft'!D69</f>
        <v>0</v>
      </c>
      <c r="F70" s="20">
        <f t="shared" si="28"/>
        <v>0</v>
      </c>
      <c r="G70" s="12"/>
      <c r="H70" s="12"/>
      <c r="I70" s="12"/>
      <c r="J70" s="20">
        <f t="shared" si="29"/>
        <v>0</v>
      </c>
      <c r="K70" s="12">
        <f>'[2]Munka1'!C70</f>
        <v>0</v>
      </c>
      <c r="L70" s="12">
        <f>'[2]Munka1'!E70</f>
        <v>0</v>
      </c>
      <c r="M70" s="12">
        <f>'[2]Munka1'!D70</f>
        <v>0</v>
      </c>
      <c r="N70" s="20">
        <f t="shared" si="64"/>
        <v>0</v>
      </c>
      <c r="O70" s="12">
        <f>'[3]Munka1'!C70</f>
        <v>0</v>
      </c>
      <c r="P70" s="12">
        <f>'[3]Munka1'!E70</f>
        <v>0</v>
      </c>
      <c r="Q70" s="12">
        <f>'[3]Munka1'!D70</f>
        <v>0</v>
      </c>
      <c r="R70" s="20">
        <f t="shared" si="65"/>
        <v>0</v>
      </c>
      <c r="S70" s="12">
        <f>'[19]Munka1'!C70</f>
        <v>0</v>
      </c>
      <c r="T70" s="12">
        <f>'[19]Munka1'!E70</f>
        <v>0</v>
      </c>
      <c r="U70" s="12">
        <f>'[19]Munka1'!D70</f>
        <v>0</v>
      </c>
      <c r="V70" s="60">
        <f t="shared" si="66"/>
        <v>0</v>
      </c>
      <c r="W70" s="12">
        <f>'[4]Munka1'!C70</f>
        <v>1122</v>
      </c>
      <c r="X70" s="12">
        <f>'[4]Munka1'!E70</f>
        <v>1788</v>
      </c>
      <c r="Y70" s="12">
        <f>'[4]Munka1'!D70</f>
        <v>1568</v>
      </c>
      <c r="Z70" s="20">
        <f t="shared" si="67"/>
        <v>39.750445632798574</v>
      </c>
      <c r="AA70" s="12"/>
      <c r="AB70" s="12"/>
      <c r="AC70" s="12"/>
      <c r="AD70" s="20">
        <f t="shared" si="30"/>
        <v>0</v>
      </c>
      <c r="AE70" s="12"/>
      <c r="AF70" s="12"/>
      <c r="AG70" s="60">
        <f t="shared" si="31"/>
        <v>0</v>
      </c>
      <c r="AH70" s="12"/>
      <c r="AI70" s="12"/>
      <c r="AJ70" s="60">
        <f t="shared" si="32"/>
        <v>0</v>
      </c>
      <c r="AK70" s="12">
        <f>'[20]Munka1'!C70</f>
        <v>0</v>
      </c>
      <c r="AL70" s="12">
        <f>'[20]Munka1'!E70</f>
        <v>0</v>
      </c>
      <c r="AM70" s="12">
        <f>'[20]Munka1'!D70</f>
        <v>0</v>
      </c>
      <c r="AN70" s="20">
        <f t="shared" si="68"/>
        <v>0</v>
      </c>
      <c r="AO70" s="12">
        <f>'[5]ezer Ft'!C69</f>
        <v>0</v>
      </c>
      <c r="AP70" s="12">
        <f>'[5]ezer Ft'!E69</f>
        <v>0</v>
      </c>
      <c r="AQ70" s="12">
        <f>'[5]ezer Ft'!D69</f>
        <v>0</v>
      </c>
      <c r="AR70" s="20">
        <f t="shared" si="69"/>
        <v>0</v>
      </c>
      <c r="AS70" s="12">
        <f>'[6]Munka1'!C70</f>
        <v>0</v>
      </c>
      <c r="AT70" s="12">
        <f>'[6]Munka1'!E70</f>
        <v>0</v>
      </c>
      <c r="AU70" s="12">
        <f>'[6]Munka1'!D70</f>
        <v>0</v>
      </c>
      <c r="AV70" s="20">
        <f t="shared" si="70"/>
        <v>0</v>
      </c>
      <c r="AW70" s="12">
        <f>'[7]Munka1'!C70</f>
        <v>0</v>
      </c>
      <c r="AX70" s="12">
        <f>'[7]Munka1'!E70</f>
        <v>0</v>
      </c>
      <c r="AY70" s="12">
        <f>'[7]Munka1'!D70</f>
        <v>0</v>
      </c>
      <c r="AZ70" s="20">
        <f t="shared" si="71"/>
        <v>0</v>
      </c>
      <c r="BA70" s="12"/>
      <c r="BB70" s="12"/>
      <c r="BC70" s="60">
        <f t="shared" si="72"/>
        <v>0</v>
      </c>
      <c r="BD70" s="12"/>
      <c r="BE70" s="12"/>
      <c r="BF70" s="60">
        <f t="shared" si="73"/>
        <v>0</v>
      </c>
      <c r="BG70" s="12">
        <f>'[8]Munka1'!C70</f>
        <v>300</v>
      </c>
      <c r="BH70" s="12">
        <f>'[8]Munka1'!E70</f>
        <v>260</v>
      </c>
      <c r="BI70" s="12">
        <f>'[8]Munka1'!D70</f>
        <v>482</v>
      </c>
      <c r="BJ70" s="20">
        <f t="shared" si="74"/>
        <v>60.66666666666666</v>
      </c>
      <c r="BK70" s="12">
        <f>'[9]Munka1'!C70</f>
        <v>330</v>
      </c>
      <c r="BL70" s="12">
        <f>'[9]Munka1'!E70</f>
        <v>349</v>
      </c>
      <c r="BM70" s="12">
        <f>'[9]Munka1'!D70</f>
        <v>297</v>
      </c>
      <c r="BN70" s="20">
        <f t="shared" si="75"/>
        <v>-10</v>
      </c>
      <c r="BO70" s="12">
        <f>'[10]Munka1'!C70</f>
        <v>60</v>
      </c>
      <c r="BP70" s="12">
        <f>'[10]Munka1'!E70</f>
        <v>71</v>
      </c>
      <c r="BQ70" s="12">
        <f>'[10]Munka1'!D70</f>
        <v>84</v>
      </c>
      <c r="BR70" s="20">
        <f t="shared" si="76"/>
        <v>40</v>
      </c>
      <c r="BS70" s="12">
        <f>'[11]Munka1'!C70</f>
        <v>0</v>
      </c>
      <c r="BT70" s="12">
        <f>'[11]Munka1'!E70</f>
        <v>201</v>
      </c>
      <c r="BU70" s="12">
        <f>'[11]Munka1'!D70</f>
        <v>0</v>
      </c>
      <c r="BV70" s="20">
        <f t="shared" si="77"/>
        <v>0</v>
      </c>
      <c r="BW70" s="12">
        <f>'[12]Munka1'!C70</f>
        <v>6</v>
      </c>
      <c r="BX70" s="12">
        <f>'[12]Munka1'!E70</f>
        <v>50</v>
      </c>
      <c r="BY70" s="12">
        <f>'[12]Munka1'!D70</f>
        <v>4</v>
      </c>
      <c r="BZ70" s="20">
        <f t="shared" si="78"/>
        <v>-33.33333333333333</v>
      </c>
      <c r="CA70" s="12">
        <f>'[13]Munka1'!C70</f>
        <v>46</v>
      </c>
      <c r="CB70" s="12">
        <f>'[13]Munka1'!E70</f>
        <v>50</v>
      </c>
      <c r="CC70" s="12">
        <f>'[13]Munka1'!D70</f>
        <v>34</v>
      </c>
      <c r="CD70" s="20">
        <f t="shared" si="79"/>
        <v>-26.08695652173914</v>
      </c>
      <c r="CE70" s="12"/>
      <c r="CF70" s="12"/>
      <c r="CG70" s="12"/>
      <c r="CH70" s="20">
        <f t="shared" si="80"/>
        <v>0</v>
      </c>
      <c r="CI70" s="12"/>
      <c r="CJ70" s="12"/>
      <c r="CK70" s="12"/>
      <c r="CL70" s="20">
        <f t="shared" si="81"/>
        <v>0</v>
      </c>
      <c r="CM70" s="12">
        <f>'[14]Munka1'!C70</f>
        <v>0</v>
      </c>
      <c r="CN70" s="12">
        <f>'[14]Munka1'!E70</f>
        <v>0</v>
      </c>
      <c r="CO70" s="12">
        <f>'[14]Munka1'!D70</f>
        <v>0</v>
      </c>
      <c r="CP70" s="20">
        <f t="shared" si="82"/>
        <v>0</v>
      </c>
      <c r="CQ70" s="12">
        <f>'[15]Munka1'!C70</f>
        <v>7</v>
      </c>
      <c r="CR70" s="12">
        <f>'[15]Munka1'!E70</f>
        <v>7</v>
      </c>
      <c r="CS70" s="12">
        <f>'[15]Munka1'!D70</f>
        <v>4</v>
      </c>
      <c r="CT70" s="20">
        <f t="shared" si="83"/>
        <v>-42.85714285714286</v>
      </c>
      <c r="CU70" s="12"/>
      <c r="CV70" s="12"/>
      <c r="CW70" s="12"/>
      <c r="CX70" s="20">
        <f t="shared" si="84"/>
        <v>0</v>
      </c>
      <c r="CY70" s="12"/>
      <c r="CZ70" s="12"/>
      <c r="DA70" s="12"/>
      <c r="DB70" s="20">
        <f t="shared" si="85"/>
        <v>0</v>
      </c>
      <c r="DC70" s="12"/>
      <c r="DD70" s="12"/>
      <c r="DE70" s="12"/>
      <c r="DF70" s="20">
        <f t="shared" si="86"/>
        <v>0</v>
      </c>
      <c r="DG70" s="12"/>
      <c r="DH70" s="12"/>
      <c r="DI70" s="12"/>
      <c r="DJ70" s="20">
        <f t="shared" si="87"/>
        <v>0</v>
      </c>
      <c r="DK70" s="12"/>
      <c r="DL70" s="12"/>
      <c r="DM70" s="12"/>
      <c r="DN70" s="20">
        <f t="shared" si="88"/>
        <v>0</v>
      </c>
      <c r="DO70" s="12"/>
      <c r="DP70" s="12"/>
      <c r="DQ70" s="74">
        <f t="shared" si="89"/>
        <v>0</v>
      </c>
      <c r="DR70" s="12">
        <f>'[16]Munka1'!C70</f>
        <v>0</v>
      </c>
      <c r="DS70" s="12">
        <f>'[16]Munka1'!E70</f>
        <v>0</v>
      </c>
      <c r="DT70" s="12">
        <f>'[16]Munka1'!D70</f>
        <v>0</v>
      </c>
      <c r="DU70" s="74">
        <f t="shared" si="90"/>
        <v>0</v>
      </c>
      <c r="DV70" s="12">
        <f>'[17]Munka1'!C70</f>
        <v>0</v>
      </c>
      <c r="DW70" s="12">
        <f>'[17]Munka1'!E70</f>
        <v>2</v>
      </c>
      <c r="DX70" s="12">
        <f>'[17]Munka1'!D70</f>
        <v>0</v>
      </c>
      <c r="DY70" s="74">
        <f t="shared" si="91"/>
        <v>0</v>
      </c>
      <c r="DZ70" s="12">
        <f>'[18]Munka1'!C70</f>
        <v>0</v>
      </c>
      <c r="EA70" s="12">
        <f>'[18]Munka1'!E70</f>
        <v>79</v>
      </c>
      <c r="EB70" s="12">
        <f>'[18]Munka1'!D70</f>
        <v>0</v>
      </c>
      <c r="EC70" s="74">
        <f t="shared" si="92"/>
        <v>0</v>
      </c>
      <c r="ED70" s="62">
        <f t="shared" si="62"/>
        <v>1871</v>
      </c>
      <c r="EE70" s="62"/>
      <c r="EF70" s="62">
        <f t="shared" si="63"/>
        <v>2473</v>
      </c>
      <c r="EG70" s="20">
        <f aca="true" t="shared" si="93" ref="EG70:EG134">IF(ED70=0,,EF70/(ED70/100)-100)</f>
        <v>32.17530732228755</v>
      </c>
      <c r="EK70" s="12"/>
      <c r="EL70" s="12"/>
    </row>
    <row r="71" spans="1:142" s="2" customFormat="1" ht="16.5" customHeight="1">
      <c r="A71" s="53" t="s">
        <v>213</v>
      </c>
      <c r="B71" s="40">
        <v>5</v>
      </c>
      <c r="C71" s="12">
        <f>'[1]ezer ft'!C70</f>
        <v>0</v>
      </c>
      <c r="D71" s="12">
        <f>'[1]ezer ft'!E70</f>
        <v>0</v>
      </c>
      <c r="E71" s="12">
        <f>'[1]ezer ft'!D70</f>
        <v>0</v>
      </c>
      <c r="F71" s="20">
        <f aca="true" t="shared" si="94" ref="F71:F135">IF(C71=0,,E71/(C71/100)-100)</f>
        <v>0</v>
      </c>
      <c r="G71" s="12"/>
      <c r="H71" s="12"/>
      <c r="I71" s="12"/>
      <c r="J71" s="20">
        <f aca="true" t="shared" si="95" ref="J71:J135">IF(G71=0,,I71/(G71/100)-100)</f>
        <v>0</v>
      </c>
      <c r="K71" s="12">
        <f>'[2]Munka1'!C71</f>
        <v>0</v>
      </c>
      <c r="L71" s="12">
        <f>'[2]Munka1'!E71</f>
        <v>0</v>
      </c>
      <c r="M71" s="12">
        <f>'[2]Munka1'!D71</f>
        <v>0</v>
      </c>
      <c r="N71" s="20">
        <f t="shared" si="64"/>
        <v>0</v>
      </c>
      <c r="O71" s="12">
        <f>'[3]Munka1'!C71</f>
        <v>0</v>
      </c>
      <c r="P71" s="12">
        <f>'[3]Munka1'!E71</f>
        <v>0</v>
      </c>
      <c r="Q71" s="12">
        <f>'[3]Munka1'!D71</f>
        <v>0</v>
      </c>
      <c r="R71" s="20">
        <f t="shared" si="65"/>
        <v>0</v>
      </c>
      <c r="S71" s="12">
        <f>'[19]Munka1'!C71</f>
        <v>0</v>
      </c>
      <c r="T71" s="12">
        <f>'[19]Munka1'!E71</f>
        <v>0</v>
      </c>
      <c r="U71" s="12">
        <f>'[19]Munka1'!D71</f>
        <v>0</v>
      </c>
      <c r="V71" s="60">
        <f t="shared" si="66"/>
        <v>0</v>
      </c>
      <c r="W71" s="12">
        <f>'[4]Munka1'!C71</f>
        <v>300</v>
      </c>
      <c r="X71" s="12">
        <f>'[4]Munka1'!E71</f>
        <v>397</v>
      </c>
      <c r="Y71" s="12">
        <f>'[4]Munka1'!D71</f>
        <v>231</v>
      </c>
      <c r="Z71" s="20">
        <f t="shared" si="67"/>
        <v>-23</v>
      </c>
      <c r="AA71" s="12"/>
      <c r="AB71" s="12"/>
      <c r="AC71" s="12"/>
      <c r="AD71" s="20">
        <f aca="true" t="shared" si="96" ref="AD71:AD135">IF(AA71=0,,AC71/(AA71/100)-100)</f>
        <v>0</v>
      </c>
      <c r="AE71" s="12"/>
      <c r="AF71" s="12"/>
      <c r="AG71" s="60">
        <f aca="true" t="shared" si="97" ref="AG71:AG135">IF(AE71=0,,AF71/(AE71/100)-100)</f>
        <v>0</v>
      </c>
      <c r="AH71" s="12"/>
      <c r="AI71" s="12"/>
      <c r="AJ71" s="60">
        <f aca="true" t="shared" si="98" ref="AJ71:AJ135">IF(AH71=0,,AI71/(AH71/100)-100)</f>
        <v>0</v>
      </c>
      <c r="AK71" s="12">
        <f>'[20]Munka1'!C71</f>
        <v>0</v>
      </c>
      <c r="AL71" s="12">
        <f>'[20]Munka1'!E71</f>
        <v>0</v>
      </c>
      <c r="AM71" s="12">
        <f>'[20]Munka1'!D71</f>
        <v>0</v>
      </c>
      <c r="AN71" s="20">
        <f t="shared" si="68"/>
        <v>0</v>
      </c>
      <c r="AO71" s="12">
        <f>'[5]ezer Ft'!C70</f>
        <v>0</v>
      </c>
      <c r="AP71" s="12">
        <f>'[5]ezer Ft'!E70</f>
        <v>0</v>
      </c>
      <c r="AQ71" s="12">
        <f>'[5]ezer Ft'!D70</f>
        <v>0</v>
      </c>
      <c r="AR71" s="20">
        <f t="shared" si="69"/>
        <v>0</v>
      </c>
      <c r="AS71" s="12">
        <f>'[6]Munka1'!C71</f>
        <v>0</v>
      </c>
      <c r="AT71" s="12">
        <f>'[6]Munka1'!E71</f>
        <v>0</v>
      </c>
      <c r="AU71" s="12">
        <f>'[6]Munka1'!D71</f>
        <v>0</v>
      </c>
      <c r="AV71" s="20">
        <f t="shared" si="70"/>
        <v>0</v>
      </c>
      <c r="AW71" s="12">
        <f>'[7]Munka1'!C71</f>
        <v>0</v>
      </c>
      <c r="AX71" s="12">
        <f>'[7]Munka1'!E71</f>
        <v>0</v>
      </c>
      <c r="AY71" s="12">
        <f>'[7]Munka1'!D71</f>
        <v>0</v>
      </c>
      <c r="AZ71" s="20">
        <f t="shared" si="71"/>
        <v>0</v>
      </c>
      <c r="BA71" s="12"/>
      <c r="BB71" s="12"/>
      <c r="BC71" s="60">
        <f t="shared" si="72"/>
        <v>0</v>
      </c>
      <c r="BD71" s="12"/>
      <c r="BE71" s="12"/>
      <c r="BF71" s="60">
        <f t="shared" si="73"/>
        <v>0</v>
      </c>
      <c r="BG71" s="12">
        <f>'[8]Munka1'!C71</f>
        <v>300</v>
      </c>
      <c r="BH71" s="12">
        <f>'[8]Munka1'!E71</f>
        <v>296</v>
      </c>
      <c r="BI71" s="12">
        <f>'[8]Munka1'!D71</f>
        <v>289</v>
      </c>
      <c r="BJ71" s="20">
        <f t="shared" si="74"/>
        <v>-3.6666666666666714</v>
      </c>
      <c r="BK71" s="12">
        <f>'[9]Munka1'!C71</f>
        <v>300</v>
      </c>
      <c r="BL71" s="12">
        <f>'[9]Munka1'!E71</f>
        <v>632</v>
      </c>
      <c r="BM71" s="12">
        <f>'[9]Munka1'!D71</f>
        <v>1596</v>
      </c>
      <c r="BN71" s="20">
        <f t="shared" si="75"/>
        <v>432</v>
      </c>
      <c r="BO71" s="12">
        <f>'[10]Munka1'!C71</f>
        <v>0</v>
      </c>
      <c r="BP71" s="12">
        <f>'[10]Munka1'!E71</f>
        <v>20</v>
      </c>
      <c r="BQ71" s="12">
        <f>'[10]Munka1'!D71</f>
        <v>0</v>
      </c>
      <c r="BR71" s="20">
        <f t="shared" si="76"/>
        <v>0</v>
      </c>
      <c r="BS71" s="12">
        <f>'[11]Munka1'!C71</f>
        <v>0</v>
      </c>
      <c r="BT71" s="12">
        <f>'[11]Munka1'!E71</f>
        <v>0</v>
      </c>
      <c r="BU71" s="12">
        <f>'[11]Munka1'!D71</f>
        <v>0</v>
      </c>
      <c r="BV71" s="20">
        <f t="shared" si="77"/>
        <v>0</v>
      </c>
      <c r="BW71" s="12">
        <f>'[12]Munka1'!C71</f>
        <v>0</v>
      </c>
      <c r="BX71" s="12">
        <f>'[12]Munka1'!E71</f>
        <v>0</v>
      </c>
      <c r="BY71" s="12">
        <f>'[12]Munka1'!D71</f>
        <v>0</v>
      </c>
      <c r="BZ71" s="20">
        <f t="shared" si="78"/>
        <v>0</v>
      </c>
      <c r="CA71" s="12">
        <f>'[13]Munka1'!C71</f>
        <v>35</v>
      </c>
      <c r="CB71" s="12">
        <f>'[13]Munka1'!E71</f>
        <v>24</v>
      </c>
      <c r="CC71" s="12">
        <f>'[13]Munka1'!D71</f>
        <v>22</v>
      </c>
      <c r="CD71" s="20">
        <f t="shared" si="79"/>
        <v>-37.14285714285714</v>
      </c>
      <c r="CE71" s="12"/>
      <c r="CF71" s="12"/>
      <c r="CG71" s="12"/>
      <c r="CH71" s="20">
        <f t="shared" si="80"/>
        <v>0</v>
      </c>
      <c r="CI71" s="12"/>
      <c r="CJ71" s="12"/>
      <c r="CK71" s="12"/>
      <c r="CL71" s="20">
        <f t="shared" si="81"/>
        <v>0</v>
      </c>
      <c r="CM71" s="12">
        <f>'[14]Munka1'!C71</f>
        <v>0</v>
      </c>
      <c r="CN71" s="12">
        <f>'[14]Munka1'!E71</f>
        <v>0</v>
      </c>
      <c r="CO71" s="12">
        <f>'[14]Munka1'!D71</f>
        <v>0</v>
      </c>
      <c r="CP71" s="20">
        <f t="shared" si="82"/>
        <v>0</v>
      </c>
      <c r="CQ71" s="12">
        <f>'[15]Munka1'!C71</f>
        <v>0</v>
      </c>
      <c r="CR71" s="12">
        <f>'[15]Munka1'!E71</f>
        <v>0</v>
      </c>
      <c r="CS71" s="12">
        <f>'[15]Munka1'!D71</f>
        <v>22</v>
      </c>
      <c r="CT71" s="20">
        <f t="shared" si="83"/>
        <v>0</v>
      </c>
      <c r="CU71" s="12"/>
      <c r="CV71" s="12"/>
      <c r="CW71" s="12"/>
      <c r="CX71" s="20">
        <f t="shared" si="84"/>
        <v>0</v>
      </c>
      <c r="CY71" s="12"/>
      <c r="CZ71" s="12"/>
      <c r="DA71" s="12"/>
      <c r="DB71" s="20">
        <f t="shared" si="85"/>
        <v>0</v>
      </c>
      <c r="DC71" s="12"/>
      <c r="DD71" s="12"/>
      <c r="DE71" s="12"/>
      <c r="DF71" s="20">
        <f t="shared" si="86"/>
        <v>0</v>
      </c>
      <c r="DG71" s="12"/>
      <c r="DH71" s="12"/>
      <c r="DI71" s="12"/>
      <c r="DJ71" s="20">
        <f t="shared" si="87"/>
        <v>0</v>
      </c>
      <c r="DK71" s="12"/>
      <c r="DL71" s="12"/>
      <c r="DM71" s="12"/>
      <c r="DN71" s="20">
        <f t="shared" si="88"/>
        <v>0</v>
      </c>
      <c r="DO71" s="12"/>
      <c r="DP71" s="12"/>
      <c r="DQ71" s="74">
        <f t="shared" si="89"/>
        <v>0</v>
      </c>
      <c r="DR71" s="12">
        <f>'[16]Munka1'!C71</f>
        <v>0</v>
      </c>
      <c r="DS71" s="12">
        <f>'[16]Munka1'!E71</f>
        <v>0</v>
      </c>
      <c r="DT71" s="12">
        <f>'[16]Munka1'!D71</f>
        <v>0</v>
      </c>
      <c r="DU71" s="74">
        <f t="shared" si="90"/>
        <v>0</v>
      </c>
      <c r="DV71" s="12">
        <f>'[17]Munka1'!C71</f>
        <v>886</v>
      </c>
      <c r="DW71" s="12">
        <f>'[17]Munka1'!E71</f>
        <v>878</v>
      </c>
      <c r="DX71" s="12">
        <f>'[17]Munka1'!D71</f>
        <v>886</v>
      </c>
      <c r="DY71" s="74">
        <f t="shared" si="91"/>
        <v>0</v>
      </c>
      <c r="DZ71" s="12">
        <f>'[18]Munka1'!C71</f>
        <v>0</v>
      </c>
      <c r="EA71" s="12">
        <f>'[18]Munka1'!E71</f>
        <v>32</v>
      </c>
      <c r="EB71" s="12">
        <f>'[18]Munka1'!D71</f>
        <v>0</v>
      </c>
      <c r="EC71" s="74">
        <f t="shared" si="92"/>
        <v>0</v>
      </c>
      <c r="ED71" s="62">
        <f t="shared" si="62"/>
        <v>1821</v>
      </c>
      <c r="EE71" s="62"/>
      <c r="EF71" s="62">
        <f t="shared" si="63"/>
        <v>3046</v>
      </c>
      <c r="EG71" s="20">
        <f t="shared" si="93"/>
        <v>67.2707303679297</v>
      </c>
      <c r="EK71" s="12"/>
      <c r="EL71" s="12"/>
    </row>
    <row r="72" spans="1:142" s="2" customFormat="1" ht="16.5" customHeight="1">
      <c r="A72" s="53" t="s">
        <v>82</v>
      </c>
      <c r="B72" s="40">
        <v>6</v>
      </c>
      <c r="C72" s="12">
        <f>'[1]ezer ft'!C71</f>
        <v>0</v>
      </c>
      <c r="D72" s="12">
        <f>'[1]ezer ft'!E71</f>
        <v>0</v>
      </c>
      <c r="E72" s="12">
        <f>'[1]ezer ft'!D71</f>
        <v>0</v>
      </c>
      <c r="F72" s="20">
        <f t="shared" si="94"/>
        <v>0</v>
      </c>
      <c r="G72" s="12"/>
      <c r="H72" s="12"/>
      <c r="I72" s="12"/>
      <c r="J72" s="20">
        <f t="shared" si="95"/>
        <v>0</v>
      </c>
      <c r="K72" s="12">
        <f>'[2]Munka1'!C72</f>
        <v>0</v>
      </c>
      <c r="L72" s="12">
        <f>'[2]Munka1'!E72</f>
        <v>0</v>
      </c>
      <c r="M72" s="12">
        <f>'[2]Munka1'!D72</f>
        <v>0</v>
      </c>
      <c r="N72" s="20">
        <f t="shared" si="64"/>
        <v>0</v>
      </c>
      <c r="O72" s="12">
        <f>'[3]Munka1'!C72</f>
        <v>0</v>
      </c>
      <c r="P72" s="12">
        <f>'[3]Munka1'!E72</f>
        <v>0</v>
      </c>
      <c r="Q72" s="12">
        <f>'[3]Munka1'!D72</f>
        <v>0</v>
      </c>
      <c r="R72" s="20">
        <f t="shared" si="65"/>
        <v>0</v>
      </c>
      <c r="S72" s="12">
        <f>'[19]Munka1'!C72</f>
        <v>0</v>
      </c>
      <c r="T72" s="12">
        <f>'[19]Munka1'!E72</f>
        <v>0</v>
      </c>
      <c r="U72" s="12">
        <f>'[19]Munka1'!D72</f>
        <v>0</v>
      </c>
      <c r="V72" s="60">
        <f t="shared" si="66"/>
        <v>0</v>
      </c>
      <c r="W72" s="12">
        <f>'[4]Munka1'!C72</f>
        <v>350</v>
      </c>
      <c r="X72" s="12">
        <f>'[4]Munka1'!E72</f>
        <v>361</v>
      </c>
      <c r="Y72" s="12">
        <f>'[4]Munka1'!D72</f>
        <v>240</v>
      </c>
      <c r="Z72" s="20">
        <f t="shared" si="67"/>
        <v>-31.42857142857143</v>
      </c>
      <c r="AA72" s="12"/>
      <c r="AB72" s="12"/>
      <c r="AC72" s="12"/>
      <c r="AD72" s="20">
        <f t="shared" si="96"/>
        <v>0</v>
      </c>
      <c r="AE72" s="12"/>
      <c r="AF72" s="12"/>
      <c r="AG72" s="60">
        <f t="shared" si="97"/>
        <v>0</v>
      </c>
      <c r="AH72" s="12"/>
      <c r="AI72" s="12"/>
      <c r="AJ72" s="60">
        <f t="shared" si="98"/>
        <v>0</v>
      </c>
      <c r="AK72" s="12">
        <f>'[20]Munka1'!C72</f>
        <v>0</v>
      </c>
      <c r="AL72" s="12">
        <f>'[20]Munka1'!E72</f>
        <v>0</v>
      </c>
      <c r="AM72" s="12">
        <f>'[20]Munka1'!D72</f>
        <v>0</v>
      </c>
      <c r="AN72" s="20">
        <f t="shared" si="68"/>
        <v>0</v>
      </c>
      <c r="AO72" s="12">
        <f>'[5]ezer Ft'!C71</f>
        <v>0</v>
      </c>
      <c r="AP72" s="12">
        <f>'[5]ezer Ft'!E71</f>
        <v>0</v>
      </c>
      <c r="AQ72" s="12">
        <f>'[5]ezer Ft'!D71</f>
        <v>0</v>
      </c>
      <c r="AR72" s="20">
        <f t="shared" si="69"/>
        <v>0</v>
      </c>
      <c r="AS72" s="12">
        <f>'[6]Munka1'!C72</f>
        <v>0</v>
      </c>
      <c r="AT72" s="12">
        <f>'[6]Munka1'!E72</f>
        <v>0</v>
      </c>
      <c r="AU72" s="12">
        <f>'[6]Munka1'!D72</f>
        <v>0</v>
      </c>
      <c r="AV72" s="20">
        <f t="shared" si="70"/>
        <v>0</v>
      </c>
      <c r="AW72" s="12">
        <f>'[7]Munka1'!C72</f>
        <v>0</v>
      </c>
      <c r="AX72" s="12">
        <f>'[7]Munka1'!E72</f>
        <v>0</v>
      </c>
      <c r="AY72" s="12">
        <f>'[7]Munka1'!D72</f>
        <v>0</v>
      </c>
      <c r="AZ72" s="20">
        <f t="shared" si="71"/>
        <v>0</v>
      </c>
      <c r="BA72" s="12"/>
      <c r="BB72" s="12"/>
      <c r="BC72" s="60">
        <f t="shared" si="72"/>
        <v>0</v>
      </c>
      <c r="BD72" s="12"/>
      <c r="BE72" s="12"/>
      <c r="BF72" s="60">
        <f t="shared" si="73"/>
        <v>0</v>
      </c>
      <c r="BG72" s="12">
        <f>'[8]Munka1'!C72</f>
        <v>300</v>
      </c>
      <c r="BH72" s="12">
        <f>'[8]Munka1'!E72</f>
        <v>198</v>
      </c>
      <c r="BI72" s="12">
        <f>'[8]Munka1'!D72</f>
        <v>193</v>
      </c>
      <c r="BJ72" s="20">
        <f t="shared" si="74"/>
        <v>-35.66666666666667</v>
      </c>
      <c r="BK72" s="12">
        <f>'[9]Munka1'!C72</f>
        <v>190</v>
      </c>
      <c r="BL72" s="12">
        <f>'[9]Munka1'!E72</f>
        <v>82</v>
      </c>
      <c r="BM72" s="12">
        <f>'[9]Munka1'!D72</f>
        <v>148</v>
      </c>
      <c r="BN72" s="20">
        <f t="shared" si="75"/>
        <v>-22.10526315789474</v>
      </c>
      <c r="BO72" s="12">
        <f>'[10]Munka1'!C72</f>
        <v>0</v>
      </c>
      <c r="BP72" s="12">
        <f>'[10]Munka1'!E72</f>
        <v>15</v>
      </c>
      <c r="BQ72" s="12">
        <f>'[10]Munka1'!D72</f>
        <v>0</v>
      </c>
      <c r="BR72" s="20">
        <f t="shared" si="76"/>
        <v>0</v>
      </c>
      <c r="BS72" s="12">
        <f>'[11]Munka1'!C72</f>
        <v>0</v>
      </c>
      <c r="BT72" s="12">
        <f>'[11]Munka1'!E72</f>
        <v>0</v>
      </c>
      <c r="BU72" s="12">
        <f>'[11]Munka1'!D72</f>
        <v>0</v>
      </c>
      <c r="BV72" s="20">
        <f t="shared" si="77"/>
        <v>0</v>
      </c>
      <c r="BW72" s="12">
        <f>'[12]Munka1'!C72</f>
        <v>0</v>
      </c>
      <c r="BX72" s="12">
        <f>'[12]Munka1'!E72</f>
        <v>0</v>
      </c>
      <c r="BY72" s="12">
        <f>'[12]Munka1'!D72</f>
        <v>0</v>
      </c>
      <c r="BZ72" s="20">
        <f t="shared" si="78"/>
        <v>0</v>
      </c>
      <c r="CA72" s="12">
        <f>'[13]Munka1'!C72</f>
        <v>0</v>
      </c>
      <c r="CB72" s="12">
        <f>'[13]Munka1'!E72</f>
        <v>0</v>
      </c>
      <c r="CC72" s="12">
        <f>'[13]Munka1'!D72</f>
        <v>0</v>
      </c>
      <c r="CD72" s="20">
        <f t="shared" si="79"/>
        <v>0</v>
      </c>
      <c r="CE72" s="12"/>
      <c r="CF72" s="12"/>
      <c r="CG72" s="12"/>
      <c r="CH72" s="20">
        <f t="shared" si="80"/>
        <v>0</v>
      </c>
      <c r="CI72" s="12"/>
      <c r="CJ72" s="12"/>
      <c r="CK72" s="12"/>
      <c r="CL72" s="20">
        <f t="shared" si="81"/>
        <v>0</v>
      </c>
      <c r="CM72" s="12">
        <f>'[14]Munka1'!C72</f>
        <v>0</v>
      </c>
      <c r="CN72" s="12">
        <f>'[14]Munka1'!E72</f>
        <v>0</v>
      </c>
      <c r="CO72" s="12">
        <f>'[14]Munka1'!D72</f>
        <v>0</v>
      </c>
      <c r="CP72" s="20">
        <f t="shared" si="82"/>
        <v>0</v>
      </c>
      <c r="CQ72" s="12">
        <f>'[15]Munka1'!C72</f>
        <v>0</v>
      </c>
      <c r="CR72" s="12">
        <f>'[15]Munka1'!E72</f>
        <v>0</v>
      </c>
      <c r="CS72" s="12">
        <f>'[15]Munka1'!D72</f>
        <v>0</v>
      </c>
      <c r="CT72" s="20">
        <f t="shared" si="83"/>
        <v>0</v>
      </c>
      <c r="CU72" s="12"/>
      <c r="CV72" s="12"/>
      <c r="CW72" s="12"/>
      <c r="CX72" s="20">
        <f t="shared" si="84"/>
        <v>0</v>
      </c>
      <c r="CY72" s="12"/>
      <c r="CZ72" s="12"/>
      <c r="DA72" s="12"/>
      <c r="DB72" s="20">
        <f t="shared" si="85"/>
        <v>0</v>
      </c>
      <c r="DC72" s="12"/>
      <c r="DD72" s="12"/>
      <c r="DE72" s="12"/>
      <c r="DF72" s="20">
        <f t="shared" si="86"/>
        <v>0</v>
      </c>
      <c r="DG72" s="12"/>
      <c r="DH72" s="12"/>
      <c r="DI72" s="12"/>
      <c r="DJ72" s="20">
        <f t="shared" si="87"/>
        <v>0</v>
      </c>
      <c r="DK72" s="12"/>
      <c r="DL72" s="12"/>
      <c r="DM72" s="12"/>
      <c r="DN72" s="20">
        <f t="shared" si="88"/>
        <v>0</v>
      </c>
      <c r="DO72" s="12"/>
      <c r="DP72" s="12"/>
      <c r="DQ72" s="74">
        <f t="shared" si="89"/>
        <v>0</v>
      </c>
      <c r="DR72" s="12">
        <f>'[16]Munka1'!C72</f>
        <v>0</v>
      </c>
      <c r="DS72" s="12">
        <f>'[16]Munka1'!E72</f>
        <v>0</v>
      </c>
      <c r="DT72" s="12">
        <f>'[16]Munka1'!D72</f>
        <v>0</v>
      </c>
      <c r="DU72" s="74">
        <f t="shared" si="90"/>
        <v>0</v>
      </c>
      <c r="DV72" s="12">
        <f>'[17]Munka1'!C72</f>
        <v>40</v>
      </c>
      <c r="DW72" s="12">
        <f>'[17]Munka1'!E72</f>
        <v>51</v>
      </c>
      <c r="DX72" s="12">
        <f>'[17]Munka1'!D72</f>
        <v>40</v>
      </c>
      <c r="DY72" s="74">
        <f t="shared" si="91"/>
        <v>0</v>
      </c>
      <c r="DZ72" s="12">
        <f>'[18]Munka1'!C72</f>
        <v>0</v>
      </c>
      <c r="EA72" s="12">
        <f>'[18]Munka1'!E72</f>
        <v>5</v>
      </c>
      <c r="EB72" s="12">
        <f>'[18]Munka1'!D72</f>
        <v>0</v>
      </c>
      <c r="EC72" s="74">
        <f t="shared" si="92"/>
        <v>0</v>
      </c>
      <c r="ED72" s="62">
        <f t="shared" si="62"/>
        <v>880</v>
      </c>
      <c r="EE72" s="62"/>
      <c r="EF72" s="62">
        <f t="shared" si="63"/>
        <v>621</v>
      </c>
      <c r="EG72" s="20">
        <f t="shared" si="93"/>
        <v>-29.431818181818187</v>
      </c>
      <c r="EK72" s="12"/>
      <c r="EL72" s="12"/>
    </row>
    <row r="73" spans="1:142" s="2" customFormat="1" ht="16.5" customHeight="1">
      <c r="A73" s="53" t="s">
        <v>83</v>
      </c>
      <c r="B73" s="40">
        <v>7</v>
      </c>
      <c r="C73" s="12">
        <f>'[1]ezer ft'!C72</f>
        <v>0</v>
      </c>
      <c r="D73" s="12">
        <f>'[1]ezer ft'!E72</f>
        <v>0</v>
      </c>
      <c r="E73" s="12">
        <f>'[1]ezer ft'!D72</f>
        <v>0</v>
      </c>
      <c r="F73" s="20">
        <f t="shared" si="94"/>
        <v>0</v>
      </c>
      <c r="G73" s="12"/>
      <c r="H73" s="12"/>
      <c r="I73" s="12"/>
      <c r="J73" s="20">
        <f t="shared" si="95"/>
        <v>0</v>
      </c>
      <c r="K73" s="12">
        <f>'[2]Munka1'!C73</f>
        <v>0</v>
      </c>
      <c r="L73" s="12">
        <f>'[2]Munka1'!E73</f>
        <v>0</v>
      </c>
      <c r="M73" s="12">
        <f>'[2]Munka1'!D73</f>
        <v>0</v>
      </c>
      <c r="N73" s="20">
        <f t="shared" si="64"/>
        <v>0</v>
      </c>
      <c r="O73" s="12">
        <f>'[3]Munka1'!C73</f>
        <v>0</v>
      </c>
      <c r="P73" s="12">
        <f>'[3]Munka1'!E73</f>
        <v>0</v>
      </c>
      <c r="Q73" s="12">
        <f>'[3]Munka1'!D73</f>
        <v>0</v>
      </c>
      <c r="R73" s="20">
        <f t="shared" si="65"/>
        <v>0</v>
      </c>
      <c r="S73" s="12">
        <f>'[19]Munka1'!C73</f>
        <v>0</v>
      </c>
      <c r="T73" s="12">
        <f>'[19]Munka1'!E73</f>
        <v>0</v>
      </c>
      <c r="U73" s="12">
        <f>'[19]Munka1'!D73</f>
        <v>0</v>
      </c>
      <c r="V73" s="60">
        <f t="shared" si="66"/>
        <v>0</v>
      </c>
      <c r="W73" s="12">
        <f>'[4]Munka1'!C73</f>
        <v>260</v>
      </c>
      <c r="X73" s="12">
        <f>'[4]Munka1'!E73</f>
        <v>211</v>
      </c>
      <c r="Y73" s="12">
        <f>'[4]Munka1'!D73</f>
        <v>212</v>
      </c>
      <c r="Z73" s="20">
        <f t="shared" si="67"/>
        <v>-18.461538461538467</v>
      </c>
      <c r="AA73" s="12"/>
      <c r="AB73" s="12"/>
      <c r="AC73" s="12"/>
      <c r="AD73" s="20">
        <f t="shared" si="96"/>
        <v>0</v>
      </c>
      <c r="AE73" s="12"/>
      <c r="AF73" s="12"/>
      <c r="AG73" s="60">
        <f t="shared" si="97"/>
        <v>0</v>
      </c>
      <c r="AH73" s="12"/>
      <c r="AI73" s="12"/>
      <c r="AJ73" s="60">
        <f t="shared" si="98"/>
        <v>0</v>
      </c>
      <c r="AK73" s="12">
        <f>'[20]Munka1'!C73</f>
        <v>0</v>
      </c>
      <c r="AL73" s="12">
        <f>'[20]Munka1'!E73</f>
        <v>0</v>
      </c>
      <c r="AM73" s="12">
        <f>'[20]Munka1'!D73</f>
        <v>0</v>
      </c>
      <c r="AN73" s="20">
        <f t="shared" si="68"/>
        <v>0</v>
      </c>
      <c r="AO73" s="12">
        <f>'[5]ezer Ft'!C72</f>
        <v>0</v>
      </c>
      <c r="AP73" s="12">
        <f>'[5]ezer Ft'!E72</f>
        <v>0</v>
      </c>
      <c r="AQ73" s="12">
        <f>'[5]ezer Ft'!D72</f>
        <v>0</v>
      </c>
      <c r="AR73" s="20">
        <f t="shared" si="69"/>
        <v>0</v>
      </c>
      <c r="AS73" s="12">
        <f>'[6]Munka1'!C73</f>
        <v>0</v>
      </c>
      <c r="AT73" s="12">
        <f>'[6]Munka1'!E73</f>
        <v>0</v>
      </c>
      <c r="AU73" s="12">
        <f>'[6]Munka1'!D73</f>
        <v>0</v>
      </c>
      <c r="AV73" s="20">
        <f t="shared" si="70"/>
        <v>0</v>
      </c>
      <c r="AW73" s="12">
        <f>'[7]Munka1'!C73</f>
        <v>0</v>
      </c>
      <c r="AX73" s="12">
        <f>'[7]Munka1'!E73</f>
        <v>0</v>
      </c>
      <c r="AY73" s="12">
        <f>'[7]Munka1'!D73</f>
        <v>0</v>
      </c>
      <c r="AZ73" s="20">
        <f t="shared" si="71"/>
        <v>0</v>
      </c>
      <c r="BA73" s="12"/>
      <c r="BB73" s="12"/>
      <c r="BC73" s="60">
        <f t="shared" si="72"/>
        <v>0</v>
      </c>
      <c r="BD73" s="12"/>
      <c r="BE73" s="12"/>
      <c r="BF73" s="60">
        <f t="shared" si="73"/>
        <v>0</v>
      </c>
      <c r="BG73" s="12">
        <f>'[8]Munka1'!C73</f>
        <v>50</v>
      </c>
      <c r="BH73" s="12">
        <f>'[8]Munka1'!E73</f>
        <v>68</v>
      </c>
      <c r="BI73" s="12">
        <f>'[8]Munka1'!D73</f>
        <v>87</v>
      </c>
      <c r="BJ73" s="20">
        <f t="shared" si="74"/>
        <v>74</v>
      </c>
      <c r="BK73" s="12">
        <f>'[9]Munka1'!C73</f>
        <v>100</v>
      </c>
      <c r="BL73" s="12">
        <f>'[9]Munka1'!E73</f>
        <v>43</v>
      </c>
      <c r="BM73" s="12">
        <f>'[9]Munka1'!D73</f>
        <v>74</v>
      </c>
      <c r="BN73" s="20">
        <f t="shared" si="75"/>
        <v>-26</v>
      </c>
      <c r="BO73" s="12">
        <f>'[10]Munka1'!C73</f>
        <v>0</v>
      </c>
      <c r="BP73" s="12">
        <f>'[10]Munka1'!E73</f>
        <v>0</v>
      </c>
      <c r="BQ73" s="12">
        <f>'[10]Munka1'!D73</f>
        <v>0</v>
      </c>
      <c r="BR73" s="20">
        <f t="shared" si="76"/>
        <v>0</v>
      </c>
      <c r="BS73" s="12">
        <f>'[11]Munka1'!C73</f>
        <v>0</v>
      </c>
      <c r="BT73" s="12">
        <f>'[11]Munka1'!E73</f>
        <v>21</v>
      </c>
      <c r="BU73" s="12">
        <f>'[11]Munka1'!D73</f>
        <v>0</v>
      </c>
      <c r="BV73" s="20">
        <f t="shared" si="77"/>
        <v>0</v>
      </c>
      <c r="BW73" s="12">
        <f>'[12]Munka1'!C73</f>
        <v>0</v>
      </c>
      <c r="BX73" s="12">
        <f>'[12]Munka1'!E73</f>
        <v>0</v>
      </c>
      <c r="BY73" s="12">
        <f>'[12]Munka1'!D73</f>
        <v>0</v>
      </c>
      <c r="BZ73" s="20">
        <f t="shared" si="78"/>
        <v>0</v>
      </c>
      <c r="CA73" s="12">
        <f>'[13]Munka1'!C73</f>
        <v>0</v>
      </c>
      <c r="CB73" s="12">
        <f>'[13]Munka1'!E73</f>
        <v>0</v>
      </c>
      <c r="CC73" s="12">
        <f>'[13]Munka1'!D73</f>
        <v>11</v>
      </c>
      <c r="CD73" s="20">
        <f t="shared" si="79"/>
        <v>0</v>
      </c>
      <c r="CE73" s="12"/>
      <c r="CF73" s="12"/>
      <c r="CG73" s="12"/>
      <c r="CH73" s="20">
        <f t="shared" si="80"/>
        <v>0</v>
      </c>
      <c r="CI73" s="12"/>
      <c r="CJ73" s="12"/>
      <c r="CK73" s="12"/>
      <c r="CL73" s="20">
        <f t="shared" si="81"/>
        <v>0</v>
      </c>
      <c r="CM73" s="12">
        <f>'[14]Munka1'!C73</f>
        <v>0</v>
      </c>
      <c r="CN73" s="12">
        <f>'[14]Munka1'!E73</f>
        <v>0</v>
      </c>
      <c r="CO73" s="12">
        <f>'[14]Munka1'!D73</f>
        <v>0</v>
      </c>
      <c r="CP73" s="20">
        <f t="shared" si="82"/>
        <v>0</v>
      </c>
      <c r="CQ73" s="12">
        <f>'[15]Munka1'!C73</f>
        <v>0</v>
      </c>
      <c r="CR73" s="12">
        <f>'[15]Munka1'!E73</f>
        <v>0</v>
      </c>
      <c r="CS73" s="12">
        <f>'[15]Munka1'!D73</f>
        <v>0</v>
      </c>
      <c r="CT73" s="20">
        <f t="shared" si="83"/>
        <v>0</v>
      </c>
      <c r="CU73" s="12"/>
      <c r="CV73" s="12"/>
      <c r="CW73" s="12"/>
      <c r="CX73" s="20">
        <f t="shared" si="84"/>
        <v>0</v>
      </c>
      <c r="CY73" s="12"/>
      <c r="CZ73" s="12"/>
      <c r="DA73" s="12"/>
      <c r="DB73" s="20">
        <f t="shared" si="85"/>
        <v>0</v>
      </c>
      <c r="DC73" s="12"/>
      <c r="DD73" s="12"/>
      <c r="DE73" s="12"/>
      <c r="DF73" s="20">
        <f t="shared" si="86"/>
        <v>0</v>
      </c>
      <c r="DG73" s="12"/>
      <c r="DH73" s="12"/>
      <c r="DI73" s="12"/>
      <c r="DJ73" s="20">
        <f t="shared" si="87"/>
        <v>0</v>
      </c>
      <c r="DK73" s="12"/>
      <c r="DL73" s="12"/>
      <c r="DM73" s="12"/>
      <c r="DN73" s="20">
        <f t="shared" si="88"/>
        <v>0</v>
      </c>
      <c r="DO73" s="12"/>
      <c r="DP73" s="12"/>
      <c r="DQ73" s="74">
        <f t="shared" si="89"/>
        <v>0</v>
      </c>
      <c r="DR73" s="12">
        <f>'[16]Munka1'!C73</f>
        <v>0</v>
      </c>
      <c r="DS73" s="12">
        <f>'[16]Munka1'!E73</f>
        <v>0</v>
      </c>
      <c r="DT73" s="12">
        <f>'[16]Munka1'!D73</f>
        <v>0</v>
      </c>
      <c r="DU73" s="74">
        <f t="shared" si="90"/>
        <v>0</v>
      </c>
      <c r="DV73" s="12">
        <f>'[17]Munka1'!C73</f>
        <v>0</v>
      </c>
      <c r="DW73" s="12">
        <f>'[17]Munka1'!E73</f>
        <v>16</v>
      </c>
      <c r="DX73" s="12">
        <f>'[17]Munka1'!D73</f>
        <v>0</v>
      </c>
      <c r="DY73" s="74">
        <f t="shared" si="91"/>
        <v>0</v>
      </c>
      <c r="DZ73" s="12">
        <f>'[18]Munka1'!C73</f>
        <v>0</v>
      </c>
      <c r="EA73" s="12">
        <f>'[18]Munka1'!E73</f>
        <v>30</v>
      </c>
      <c r="EB73" s="12">
        <f>'[18]Munka1'!D73</f>
        <v>0</v>
      </c>
      <c r="EC73" s="74">
        <f t="shared" si="92"/>
        <v>0</v>
      </c>
      <c r="ED73" s="62">
        <f t="shared" si="62"/>
        <v>410</v>
      </c>
      <c r="EE73" s="62"/>
      <c r="EF73" s="62">
        <f t="shared" si="63"/>
        <v>384</v>
      </c>
      <c r="EG73" s="20">
        <f t="shared" si="93"/>
        <v>-6.341463414634134</v>
      </c>
      <c r="EK73" s="12"/>
      <c r="EL73" s="12"/>
    </row>
    <row r="74" spans="1:142" s="2" customFormat="1" ht="16.5" customHeight="1">
      <c r="A74" s="50" t="s">
        <v>21</v>
      </c>
      <c r="B74" s="40">
        <v>8</v>
      </c>
      <c r="C74" s="12">
        <f>'[1]ezer ft'!C73</f>
        <v>0</v>
      </c>
      <c r="D74" s="12">
        <f>'[1]ezer ft'!E73</f>
        <v>0</v>
      </c>
      <c r="E74" s="12">
        <f>'[1]ezer ft'!D73</f>
        <v>0</v>
      </c>
      <c r="F74" s="20">
        <f t="shared" si="94"/>
        <v>0</v>
      </c>
      <c r="G74" s="12"/>
      <c r="H74" s="12"/>
      <c r="I74" s="12"/>
      <c r="J74" s="20">
        <f t="shared" si="95"/>
        <v>0</v>
      </c>
      <c r="K74" s="12">
        <f>'[2]Munka1'!C74</f>
        <v>0</v>
      </c>
      <c r="L74" s="12">
        <f>'[2]Munka1'!E74</f>
        <v>0</v>
      </c>
      <c r="M74" s="12">
        <f>'[2]Munka1'!D74</f>
        <v>0</v>
      </c>
      <c r="N74" s="20">
        <f t="shared" si="64"/>
        <v>0</v>
      </c>
      <c r="O74" s="12">
        <f>'[3]Munka1'!C74</f>
        <v>0</v>
      </c>
      <c r="P74" s="12">
        <f>'[3]Munka1'!E74</f>
        <v>0</v>
      </c>
      <c r="Q74" s="12">
        <f>'[3]Munka1'!D74</f>
        <v>0</v>
      </c>
      <c r="R74" s="20">
        <f t="shared" si="65"/>
        <v>0</v>
      </c>
      <c r="S74" s="12">
        <f>'[19]Munka1'!C74</f>
        <v>0</v>
      </c>
      <c r="T74" s="12">
        <f>'[19]Munka1'!E74</f>
        <v>0</v>
      </c>
      <c r="U74" s="12">
        <f>'[19]Munka1'!D74</f>
        <v>0</v>
      </c>
      <c r="V74" s="60">
        <f t="shared" si="66"/>
        <v>0</v>
      </c>
      <c r="W74" s="12">
        <f>'[4]Munka1'!C74</f>
        <v>0</v>
      </c>
      <c r="X74" s="12">
        <f>'[4]Munka1'!E74</f>
        <v>0</v>
      </c>
      <c r="Y74" s="12">
        <f>'[4]Munka1'!D74</f>
        <v>0</v>
      </c>
      <c r="Z74" s="20">
        <f t="shared" si="67"/>
        <v>0</v>
      </c>
      <c r="AA74" s="12"/>
      <c r="AB74" s="12"/>
      <c r="AC74" s="12"/>
      <c r="AD74" s="20">
        <f t="shared" si="96"/>
        <v>0</v>
      </c>
      <c r="AE74" s="12"/>
      <c r="AF74" s="12"/>
      <c r="AG74" s="60">
        <f t="shared" si="97"/>
        <v>0</v>
      </c>
      <c r="AH74" s="12"/>
      <c r="AI74" s="12"/>
      <c r="AJ74" s="60">
        <f t="shared" si="98"/>
        <v>0</v>
      </c>
      <c r="AK74" s="12">
        <f>'[20]Munka1'!C74</f>
        <v>0</v>
      </c>
      <c r="AL74" s="12">
        <f>'[20]Munka1'!E74</f>
        <v>0</v>
      </c>
      <c r="AM74" s="12">
        <f>'[20]Munka1'!D74</f>
        <v>0</v>
      </c>
      <c r="AN74" s="20">
        <f t="shared" si="68"/>
        <v>0</v>
      </c>
      <c r="AO74" s="12">
        <f>'[5]ezer Ft'!C73</f>
        <v>0</v>
      </c>
      <c r="AP74" s="12">
        <f>'[5]ezer Ft'!E73</f>
        <v>3</v>
      </c>
      <c r="AQ74" s="12">
        <f>'[5]ezer Ft'!D73</f>
        <v>0</v>
      </c>
      <c r="AR74" s="20">
        <f t="shared" si="69"/>
        <v>0</v>
      </c>
      <c r="AS74" s="12">
        <f>'[6]Munka1'!C74</f>
        <v>0</v>
      </c>
      <c r="AT74" s="12">
        <f>'[6]Munka1'!E74</f>
        <v>0</v>
      </c>
      <c r="AU74" s="12">
        <f>'[6]Munka1'!D74</f>
        <v>0</v>
      </c>
      <c r="AV74" s="20">
        <f t="shared" si="70"/>
        <v>0</v>
      </c>
      <c r="AW74" s="12">
        <f>'[7]Munka1'!C74</f>
        <v>0</v>
      </c>
      <c r="AX74" s="12">
        <f>'[7]Munka1'!E74</f>
        <v>0</v>
      </c>
      <c r="AY74" s="12">
        <f>'[7]Munka1'!D74</f>
        <v>0</v>
      </c>
      <c r="AZ74" s="20">
        <f t="shared" si="71"/>
        <v>0</v>
      </c>
      <c r="BA74" s="12"/>
      <c r="BB74" s="12"/>
      <c r="BC74" s="60">
        <f t="shared" si="72"/>
        <v>0</v>
      </c>
      <c r="BD74" s="12"/>
      <c r="BE74" s="12"/>
      <c r="BF74" s="60">
        <f t="shared" si="73"/>
        <v>0</v>
      </c>
      <c r="BG74" s="12">
        <f>'[8]Munka1'!C74</f>
        <v>0</v>
      </c>
      <c r="BH74" s="12">
        <f>'[8]Munka1'!E74</f>
        <v>0</v>
      </c>
      <c r="BI74" s="12">
        <f>'[8]Munka1'!D74</f>
        <v>0</v>
      </c>
      <c r="BJ74" s="20">
        <f t="shared" si="74"/>
        <v>0</v>
      </c>
      <c r="BK74" s="12">
        <f>'[9]Munka1'!C74</f>
        <v>0</v>
      </c>
      <c r="BL74" s="12">
        <f>'[9]Munka1'!E74</f>
        <v>0</v>
      </c>
      <c r="BM74" s="12">
        <f>'[9]Munka1'!D74</f>
        <v>0</v>
      </c>
      <c r="BN74" s="20">
        <f t="shared" si="75"/>
        <v>0</v>
      </c>
      <c r="BO74" s="12">
        <f>'[10]Munka1'!C74</f>
        <v>0</v>
      </c>
      <c r="BP74" s="12">
        <f>'[10]Munka1'!E74</f>
        <v>0</v>
      </c>
      <c r="BQ74" s="12">
        <f>'[10]Munka1'!D74</f>
        <v>0</v>
      </c>
      <c r="BR74" s="20">
        <f t="shared" si="76"/>
        <v>0</v>
      </c>
      <c r="BS74" s="12">
        <f>'[11]Munka1'!C74</f>
        <v>0</v>
      </c>
      <c r="BT74" s="12">
        <f>'[11]Munka1'!E74</f>
        <v>0</v>
      </c>
      <c r="BU74" s="12">
        <f>'[11]Munka1'!D74</f>
        <v>0</v>
      </c>
      <c r="BV74" s="20">
        <f t="shared" si="77"/>
        <v>0</v>
      </c>
      <c r="BW74" s="12">
        <f>'[12]Munka1'!C74</f>
        <v>0</v>
      </c>
      <c r="BX74" s="12">
        <f>'[12]Munka1'!E74</f>
        <v>3</v>
      </c>
      <c r="BY74" s="12">
        <f>'[12]Munka1'!D74</f>
        <v>0</v>
      </c>
      <c r="BZ74" s="20">
        <f t="shared" si="78"/>
        <v>0</v>
      </c>
      <c r="CA74" s="12">
        <f>'[13]Munka1'!C74</f>
        <v>0</v>
      </c>
      <c r="CB74" s="12">
        <f>'[13]Munka1'!E74</f>
        <v>0</v>
      </c>
      <c r="CC74" s="12">
        <f>'[13]Munka1'!D74</f>
        <v>0</v>
      </c>
      <c r="CD74" s="20">
        <f t="shared" si="79"/>
        <v>0</v>
      </c>
      <c r="CE74" s="12"/>
      <c r="CF74" s="12"/>
      <c r="CG74" s="12"/>
      <c r="CH74" s="20">
        <f t="shared" si="80"/>
        <v>0</v>
      </c>
      <c r="CI74" s="12"/>
      <c r="CJ74" s="12"/>
      <c r="CK74" s="12"/>
      <c r="CL74" s="20">
        <f t="shared" si="81"/>
        <v>0</v>
      </c>
      <c r="CM74" s="12">
        <f>'[14]Munka1'!C74</f>
        <v>0</v>
      </c>
      <c r="CN74" s="12">
        <f>'[14]Munka1'!E74</f>
        <v>0</v>
      </c>
      <c r="CO74" s="12">
        <f>'[14]Munka1'!D74</f>
        <v>0</v>
      </c>
      <c r="CP74" s="20">
        <f t="shared" si="82"/>
        <v>0</v>
      </c>
      <c r="CQ74" s="12">
        <f>'[15]Munka1'!C74</f>
        <v>0</v>
      </c>
      <c r="CR74" s="12">
        <f>'[15]Munka1'!E74</f>
        <v>0</v>
      </c>
      <c r="CS74" s="12">
        <f>'[15]Munka1'!D74</f>
        <v>0</v>
      </c>
      <c r="CT74" s="20">
        <f t="shared" si="83"/>
        <v>0</v>
      </c>
      <c r="CU74" s="12"/>
      <c r="CV74" s="12"/>
      <c r="CW74" s="12"/>
      <c r="CX74" s="20">
        <f t="shared" si="84"/>
        <v>0</v>
      </c>
      <c r="CY74" s="12"/>
      <c r="CZ74" s="12"/>
      <c r="DA74" s="12"/>
      <c r="DB74" s="20">
        <f t="shared" si="85"/>
        <v>0</v>
      </c>
      <c r="DC74" s="12"/>
      <c r="DD74" s="12"/>
      <c r="DE74" s="12"/>
      <c r="DF74" s="20">
        <f t="shared" si="86"/>
        <v>0</v>
      </c>
      <c r="DG74" s="12"/>
      <c r="DH74" s="12"/>
      <c r="DI74" s="12"/>
      <c r="DJ74" s="20">
        <f t="shared" si="87"/>
        <v>0</v>
      </c>
      <c r="DK74" s="12"/>
      <c r="DL74" s="12"/>
      <c r="DM74" s="12"/>
      <c r="DN74" s="20">
        <f t="shared" si="88"/>
        <v>0</v>
      </c>
      <c r="DO74" s="12"/>
      <c r="DP74" s="12"/>
      <c r="DQ74" s="74">
        <f t="shared" si="89"/>
        <v>0</v>
      </c>
      <c r="DR74" s="12">
        <f>'[16]Munka1'!C74</f>
        <v>0</v>
      </c>
      <c r="DS74" s="12">
        <f>'[16]Munka1'!E74</f>
        <v>0</v>
      </c>
      <c r="DT74" s="12">
        <f>'[16]Munka1'!D74</f>
        <v>0</v>
      </c>
      <c r="DU74" s="74">
        <f t="shared" si="90"/>
        <v>0</v>
      </c>
      <c r="DV74" s="12">
        <f>'[17]Munka1'!C74</f>
        <v>0</v>
      </c>
      <c r="DW74" s="12">
        <f>'[17]Munka1'!E74</f>
        <v>0</v>
      </c>
      <c r="DX74" s="12">
        <f>'[17]Munka1'!D74</f>
        <v>0</v>
      </c>
      <c r="DY74" s="74">
        <f t="shared" si="91"/>
        <v>0</v>
      </c>
      <c r="DZ74" s="12">
        <f>'[18]Munka1'!C74</f>
        <v>0</v>
      </c>
      <c r="EA74" s="12">
        <f>'[18]Munka1'!E74</f>
        <v>0</v>
      </c>
      <c r="EB74" s="12">
        <f>'[18]Munka1'!D74</f>
        <v>0</v>
      </c>
      <c r="EC74" s="74">
        <f t="shared" si="92"/>
        <v>0</v>
      </c>
      <c r="ED74" s="62">
        <f t="shared" si="62"/>
        <v>0</v>
      </c>
      <c r="EE74" s="62"/>
      <c r="EF74" s="62">
        <f t="shared" si="63"/>
        <v>0</v>
      </c>
      <c r="EG74" s="20">
        <f t="shared" si="93"/>
        <v>0</v>
      </c>
      <c r="EK74" s="12"/>
      <c r="EL74" s="12"/>
    </row>
    <row r="75" spans="1:142" s="2" customFormat="1" ht="16.5" customHeight="1">
      <c r="A75" s="50" t="s">
        <v>22</v>
      </c>
      <c r="B75" s="40">
        <v>9</v>
      </c>
      <c r="C75" s="12">
        <f>'[1]ezer ft'!C74</f>
        <v>0</v>
      </c>
      <c r="D75" s="12">
        <f>'[1]ezer ft'!E74</f>
        <v>0</v>
      </c>
      <c r="E75" s="12">
        <f>'[1]ezer ft'!D74</f>
        <v>0</v>
      </c>
      <c r="F75" s="20">
        <f t="shared" si="94"/>
        <v>0</v>
      </c>
      <c r="G75" s="12"/>
      <c r="H75" s="12"/>
      <c r="I75" s="12"/>
      <c r="J75" s="20">
        <f t="shared" si="95"/>
        <v>0</v>
      </c>
      <c r="K75" s="12">
        <f>'[2]Munka1'!C75</f>
        <v>0</v>
      </c>
      <c r="L75" s="12">
        <f>'[2]Munka1'!E75</f>
        <v>0</v>
      </c>
      <c r="M75" s="12">
        <f>'[2]Munka1'!D75</f>
        <v>0</v>
      </c>
      <c r="N75" s="20">
        <f t="shared" si="64"/>
        <v>0</v>
      </c>
      <c r="O75" s="12">
        <f>'[3]Munka1'!C75</f>
        <v>0</v>
      </c>
      <c r="P75" s="12">
        <f>'[3]Munka1'!E75</f>
        <v>0</v>
      </c>
      <c r="Q75" s="12">
        <f>'[3]Munka1'!D75</f>
        <v>0</v>
      </c>
      <c r="R75" s="20">
        <f t="shared" si="65"/>
        <v>0</v>
      </c>
      <c r="S75" s="12">
        <f>'[19]Munka1'!C75</f>
        <v>0</v>
      </c>
      <c r="T75" s="12">
        <f>'[19]Munka1'!E75</f>
        <v>0</v>
      </c>
      <c r="U75" s="12">
        <f>'[19]Munka1'!D75</f>
        <v>0</v>
      </c>
      <c r="V75" s="60">
        <f t="shared" si="66"/>
        <v>0</v>
      </c>
      <c r="W75" s="12">
        <f>'[4]Munka1'!C75</f>
        <v>0</v>
      </c>
      <c r="X75" s="12">
        <f>'[4]Munka1'!E75</f>
        <v>13</v>
      </c>
      <c r="Y75" s="12">
        <f>'[4]Munka1'!D75</f>
        <v>0</v>
      </c>
      <c r="Z75" s="20">
        <f t="shared" si="67"/>
        <v>0</v>
      </c>
      <c r="AA75" s="12"/>
      <c r="AB75" s="12"/>
      <c r="AC75" s="12"/>
      <c r="AD75" s="20">
        <f t="shared" si="96"/>
        <v>0</v>
      </c>
      <c r="AE75" s="12"/>
      <c r="AF75" s="12"/>
      <c r="AG75" s="60">
        <f t="shared" si="97"/>
        <v>0</v>
      </c>
      <c r="AH75" s="12"/>
      <c r="AI75" s="12"/>
      <c r="AJ75" s="60">
        <f t="shared" si="98"/>
        <v>0</v>
      </c>
      <c r="AK75" s="12">
        <f>'[20]Munka1'!C75</f>
        <v>0</v>
      </c>
      <c r="AL75" s="12">
        <f>'[20]Munka1'!E75</f>
        <v>0</v>
      </c>
      <c r="AM75" s="12">
        <f>'[20]Munka1'!D75</f>
        <v>0</v>
      </c>
      <c r="AN75" s="20">
        <f t="shared" si="68"/>
        <v>0</v>
      </c>
      <c r="AO75" s="12">
        <f>'[5]ezer Ft'!C74</f>
        <v>200</v>
      </c>
      <c r="AP75" s="12">
        <f>'[5]ezer Ft'!E74</f>
        <v>313</v>
      </c>
      <c r="AQ75" s="12">
        <f>'[5]ezer Ft'!D74</f>
        <v>311</v>
      </c>
      <c r="AR75" s="20">
        <f t="shared" si="69"/>
        <v>55.5</v>
      </c>
      <c r="AS75" s="12">
        <f>'[6]Munka1'!C75</f>
        <v>0</v>
      </c>
      <c r="AT75" s="12">
        <f>'[6]Munka1'!E75</f>
        <v>0</v>
      </c>
      <c r="AU75" s="12">
        <f>'[6]Munka1'!D75</f>
        <v>0</v>
      </c>
      <c r="AV75" s="20">
        <f t="shared" si="70"/>
        <v>0</v>
      </c>
      <c r="AW75" s="12">
        <f>'[7]Munka1'!C75</f>
        <v>0</v>
      </c>
      <c r="AX75" s="12">
        <f>'[7]Munka1'!E75</f>
        <v>0</v>
      </c>
      <c r="AY75" s="12">
        <f>'[7]Munka1'!D75</f>
        <v>0</v>
      </c>
      <c r="AZ75" s="20">
        <f t="shared" si="71"/>
        <v>0</v>
      </c>
      <c r="BA75" s="12"/>
      <c r="BB75" s="12"/>
      <c r="BC75" s="60">
        <f t="shared" si="72"/>
        <v>0</v>
      </c>
      <c r="BD75" s="12"/>
      <c r="BE75" s="12"/>
      <c r="BF75" s="60">
        <f t="shared" si="73"/>
        <v>0</v>
      </c>
      <c r="BG75" s="12">
        <f>'[8]Munka1'!C75</f>
        <v>0</v>
      </c>
      <c r="BH75" s="12">
        <f>'[8]Munka1'!E75</f>
        <v>0</v>
      </c>
      <c r="BI75" s="12">
        <f>'[8]Munka1'!D75</f>
        <v>0</v>
      </c>
      <c r="BJ75" s="20">
        <f t="shared" si="74"/>
        <v>0</v>
      </c>
      <c r="BK75" s="12">
        <f>'[9]Munka1'!C75</f>
        <v>0</v>
      </c>
      <c r="BL75" s="12">
        <f>'[9]Munka1'!E75</f>
        <v>0</v>
      </c>
      <c r="BM75" s="12">
        <f>'[9]Munka1'!D75</f>
        <v>0</v>
      </c>
      <c r="BN75" s="20">
        <f t="shared" si="75"/>
        <v>0</v>
      </c>
      <c r="BO75" s="12">
        <f>'[10]Munka1'!C75</f>
        <v>0</v>
      </c>
      <c r="BP75" s="12">
        <f>'[10]Munka1'!E75</f>
        <v>0</v>
      </c>
      <c r="BQ75" s="12">
        <f>'[10]Munka1'!D75</f>
        <v>0</v>
      </c>
      <c r="BR75" s="20">
        <f t="shared" si="76"/>
        <v>0</v>
      </c>
      <c r="BS75" s="12">
        <f>'[11]Munka1'!C75</f>
        <v>0</v>
      </c>
      <c r="BT75" s="12">
        <f>'[11]Munka1'!E75</f>
        <v>0</v>
      </c>
      <c r="BU75" s="12">
        <f>'[11]Munka1'!D75</f>
        <v>0</v>
      </c>
      <c r="BV75" s="20">
        <f t="shared" si="77"/>
        <v>0</v>
      </c>
      <c r="BW75" s="12">
        <f>'[12]Munka1'!C75</f>
        <v>0</v>
      </c>
      <c r="BX75" s="12">
        <f>'[12]Munka1'!E75</f>
        <v>0</v>
      </c>
      <c r="BY75" s="12">
        <f>'[12]Munka1'!D75</f>
        <v>0</v>
      </c>
      <c r="BZ75" s="20">
        <f t="shared" si="78"/>
        <v>0</v>
      </c>
      <c r="CA75" s="12">
        <f>'[13]Munka1'!C75</f>
        <v>0</v>
      </c>
      <c r="CB75" s="12">
        <f>'[13]Munka1'!E75</f>
        <v>0</v>
      </c>
      <c r="CC75" s="12">
        <f>'[13]Munka1'!D75</f>
        <v>0</v>
      </c>
      <c r="CD75" s="20">
        <f t="shared" si="79"/>
        <v>0</v>
      </c>
      <c r="CE75" s="12"/>
      <c r="CF75" s="12"/>
      <c r="CG75" s="12"/>
      <c r="CH75" s="20">
        <f t="shared" si="80"/>
        <v>0</v>
      </c>
      <c r="CI75" s="12"/>
      <c r="CJ75" s="12"/>
      <c r="CK75" s="12"/>
      <c r="CL75" s="20">
        <f t="shared" si="81"/>
        <v>0</v>
      </c>
      <c r="CM75" s="12">
        <f>'[14]Munka1'!C75</f>
        <v>0</v>
      </c>
      <c r="CN75" s="12">
        <f>'[14]Munka1'!E75</f>
        <v>0</v>
      </c>
      <c r="CO75" s="12">
        <f>'[14]Munka1'!D75</f>
        <v>0</v>
      </c>
      <c r="CP75" s="20">
        <f t="shared" si="82"/>
        <v>0</v>
      </c>
      <c r="CQ75" s="12">
        <f>'[15]Munka1'!C75</f>
        <v>0</v>
      </c>
      <c r="CR75" s="12">
        <f>'[15]Munka1'!E75</f>
        <v>0</v>
      </c>
      <c r="CS75" s="12">
        <f>'[15]Munka1'!D75</f>
        <v>0</v>
      </c>
      <c r="CT75" s="20">
        <f t="shared" si="83"/>
        <v>0</v>
      </c>
      <c r="CU75" s="12"/>
      <c r="CV75" s="12"/>
      <c r="CW75" s="12"/>
      <c r="CX75" s="20">
        <f t="shared" si="84"/>
        <v>0</v>
      </c>
      <c r="CY75" s="12"/>
      <c r="CZ75" s="12"/>
      <c r="DA75" s="12"/>
      <c r="DB75" s="20">
        <f t="shared" si="85"/>
        <v>0</v>
      </c>
      <c r="DC75" s="12"/>
      <c r="DD75" s="12"/>
      <c r="DE75" s="12"/>
      <c r="DF75" s="20">
        <f t="shared" si="86"/>
        <v>0</v>
      </c>
      <c r="DG75" s="12"/>
      <c r="DH75" s="12"/>
      <c r="DI75" s="12"/>
      <c r="DJ75" s="20">
        <f t="shared" si="87"/>
        <v>0</v>
      </c>
      <c r="DK75" s="12"/>
      <c r="DL75" s="12"/>
      <c r="DM75" s="12"/>
      <c r="DN75" s="20">
        <f t="shared" si="88"/>
        <v>0</v>
      </c>
      <c r="DO75" s="12"/>
      <c r="DP75" s="12"/>
      <c r="DQ75" s="74">
        <f t="shared" si="89"/>
        <v>0</v>
      </c>
      <c r="DR75" s="12">
        <f>'[16]Munka1'!C75</f>
        <v>0</v>
      </c>
      <c r="DS75" s="12">
        <f>'[16]Munka1'!E75</f>
        <v>0</v>
      </c>
      <c r="DT75" s="12">
        <f>'[16]Munka1'!D75</f>
        <v>0</v>
      </c>
      <c r="DU75" s="74">
        <f t="shared" si="90"/>
        <v>0</v>
      </c>
      <c r="DV75" s="12">
        <f>'[17]Munka1'!C75</f>
        <v>0</v>
      </c>
      <c r="DW75" s="12">
        <f>'[17]Munka1'!E75</f>
        <v>0</v>
      </c>
      <c r="DX75" s="12">
        <f>'[17]Munka1'!D75</f>
        <v>0</v>
      </c>
      <c r="DY75" s="74">
        <f t="shared" si="91"/>
        <v>0</v>
      </c>
      <c r="DZ75" s="12">
        <f>'[18]Munka1'!C75</f>
        <v>0</v>
      </c>
      <c r="EA75" s="12">
        <f>'[18]Munka1'!E75</f>
        <v>2</v>
      </c>
      <c r="EB75" s="12">
        <f>'[18]Munka1'!D75</f>
        <v>0</v>
      </c>
      <c r="EC75" s="74">
        <f t="shared" si="92"/>
        <v>0</v>
      </c>
      <c r="ED75" s="62">
        <f t="shared" si="62"/>
        <v>200</v>
      </c>
      <c r="EE75" s="62"/>
      <c r="EF75" s="62">
        <f t="shared" si="63"/>
        <v>311</v>
      </c>
      <c r="EG75" s="20">
        <f t="shared" si="93"/>
        <v>55.5</v>
      </c>
      <c r="EK75" s="12"/>
      <c r="EL75" s="12"/>
    </row>
    <row r="76" spans="1:142" s="2" customFormat="1" ht="16.5" customHeight="1">
      <c r="A76" s="50" t="s">
        <v>73</v>
      </c>
      <c r="B76" s="40">
        <v>10</v>
      </c>
      <c r="C76" s="12">
        <f>'[1]ezer ft'!C75</f>
        <v>0</v>
      </c>
      <c r="D76" s="12">
        <f>'[1]ezer ft'!E75</f>
        <v>0</v>
      </c>
      <c r="E76" s="12">
        <f>'[1]ezer ft'!D75</f>
        <v>0</v>
      </c>
      <c r="F76" s="20">
        <f t="shared" si="94"/>
        <v>0</v>
      </c>
      <c r="G76" s="12"/>
      <c r="H76" s="12"/>
      <c r="I76" s="12"/>
      <c r="J76" s="20">
        <f t="shared" si="95"/>
        <v>0</v>
      </c>
      <c r="K76" s="12">
        <f>'[2]Munka1'!C76</f>
        <v>0</v>
      </c>
      <c r="L76" s="12">
        <f>'[2]Munka1'!E76</f>
        <v>0</v>
      </c>
      <c r="M76" s="12">
        <f>'[2]Munka1'!D76</f>
        <v>0</v>
      </c>
      <c r="N76" s="20">
        <f t="shared" si="64"/>
        <v>0</v>
      </c>
      <c r="O76" s="12">
        <f>'[3]Munka1'!C76</f>
        <v>0</v>
      </c>
      <c r="P76" s="12">
        <f>'[3]Munka1'!E76</f>
        <v>0</v>
      </c>
      <c r="Q76" s="12">
        <f>'[3]Munka1'!D76</f>
        <v>0</v>
      </c>
      <c r="R76" s="20">
        <f t="shared" si="65"/>
        <v>0</v>
      </c>
      <c r="S76" s="12">
        <f>'[19]Munka1'!C76</f>
        <v>0</v>
      </c>
      <c r="T76" s="12">
        <f>'[19]Munka1'!E76</f>
        <v>0</v>
      </c>
      <c r="U76" s="12">
        <f>'[19]Munka1'!D76</f>
        <v>0</v>
      </c>
      <c r="V76" s="60">
        <f t="shared" si="66"/>
        <v>0</v>
      </c>
      <c r="W76" s="12">
        <f>'[4]Munka1'!C76</f>
        <v>230</v>
      </c>
      <c r="X76" s="12">
        <f>'[4]Munka1'!E76</f>
        <v>27</v>
      </c>
      <c r="Y76" s="12">
        <f>'[4]Munka1'!D76</f>
        <v>0</v>
      </c>
      <c r="Z76" s="20">
        <f t="shared" si="67"/>
        <v>-100</v>
      </c>
      <c r="AA76" s="12"/>
      <c r="AB76" s="12"/>
      <c r="AC76" s="12"/>
      <c r="AD76" s="20">
        <f t="shared" si="96"/>
        <v>0</v>
      </c>
      <c r="AE76" s="12"/>
      <c r="AF76" s="12"/>
      <c r="AG76" s="60">
        <f t="shared" si="97"/>
        <v>0</v>
      </c>
      <c r="AH76" s="12"/>
      <c r="AI76" s="12"/>
      <c r="AJ76" s="60">
        <f t="shared" si="98"/>
        <v>0</v>
      </c>
      <c r="AK76" s="12">
        <f>'[20]Munka1'!C76</f>
        <v>0</v>
      </c>
      <c r="AL76" s="12">
        <f>'[20]Munka1'!E76</f>
        <v>0</v>
      </c>
      <c r="AM76" s="12">
        <f>'[20]Munka1'!D76</f>
        <v>0</v>
      </c>
      <c r="AN76" s="20">
        <f t="shared" si="68"/>
        <v>0</v>
      </c>
      <c r="AO76" s="12">
        <f>'[5]ezer Ft'!C75</f>
        <v>50</v>
      </c>
      <c r="AP76" s="12">
        <f>'[5]ezer Ft'!E75</f>
        <v>83</v>
      </c>
      <c r="AQ76" s="12">
        <f>'[5]ezer Ft'!D75</f>
        <v>0</v>
      </c>
      <c r="AR76" s="20">
        <f t="shared" si="69"/>
        <v>-100</v>
      </c>
      <c r="AS76" s="12">
        <f>'[6]Munka1'!C76</f>
        <v>0</v>
      </c>
      <c r="AT76" s="12">
        <f>'[6]Munka1'!E76</f>
        <v>0</v>
      </c>
      <c r="AU76" s="12">
        <f>'[6]Munka1'!D76</f>
        <v>0</v>
      </c>
      <c r="AV76" s="20">
        <f t="shared" si="70"/>
        <v>0</v>
      </c>
      <c r="AW76" s="12">
        <f>'[7]Munka1'!C76</f>
        <v>0</v>
      </c>
      <c r="AX76" s="12">
        <f>'[7]Munka1'!E76</f>
        <v>0</v>
      </c>
      <c r="AY76" s="12">
        <f>'[7]Munka1'!D76</f>
        <v>0</v>
      </c>
      <c r="AZ76" s="20">
        <f t="shared" si="71"/>
        <v>0</v>
      </c>
      <c r="BA76" s="12"/>
      <c r="BB76" s="12"/>
      <c r="BC76" s="60">
        <f t="shared" si="72"/>
        <v>0</v>
      </c>
      <c r="BD76" s="12"/>
      <c r="BE76" s="12"/>
      <c r="BF76" s="60">
        <f t="shared" si="73"/>
        <v>0</v>
      </c>
      <c r="BG76" s="12">
        <f>'[8]Munka1'!C76</f>
        <v>1170</v>
      </c>
      <c r="BH76" s="12">
        <f>'[8]Munka1'!E76</f>
        <v>1018</v>
      </c>
      <c r="BI76" s="12">
        <f>'[8]Munka1'!D76</f>
        <v>984</v>
      </c>
      <c r="BJ76" s="20">
        <f t="shared" si="74"/>
        <v>-15.897435897435898</v>
      </c>
      <c r="BK76" s="12">
        <f>'[9]Munka1'!C76</f>
        <v>250</v>
      </c>
      <c r="BL76" s="12">
        <f>'[9]Munka1'!E76</f>
        <v>168</v>
      </c>
      <c r="BM76" s="12">
        <f>'[9]Munka1'!D76</f>
        <v>223</v>
      </c>
      <c r="BN76" s="20">
        <f t="shared" si="75"/>
        <v>-10.799999999999997</v>
      </c>
      <c r="BO76" s="12">
        <f>'[10]Munka1'!C76</f>
        <v>580</v>
      </c>
      <c r="BP76" s="12">
        <f>'[10]Munka1'!E76</f>
        <v>305</v>
      </c>
      <c r="BQ76" s="12">
        <f>'[10]Munka1'!D76</f>
        <v>419</v>
      </c>
      <c r="BR76" s="20">
        <f t="shared" si="76"/>
        <v>-27.758620689655174</v>
      </c>
      <c r="BS76" s="12">
        <f>'[11]Munka1'!C76</f>
        <v>0</v>
      </c>
      <c r="BT76" s="12">
        <f>'[11]Munka1'!E76</f>
        <v>0</v>
      </c>
      <c r="BU76" s="12">
        <f>'[11]Munka1'!D76</f>
        <v>0</v>
      </c>
      <c r="BV76" s="20">
        <f t="shared" si="77"/>
        <v>0</v>
      </c>
      <c r="BW76" s="12">
        <f>'[12]Munka1'!C76</f>
        <v>130</v>
      </c>
      <c r="BX76" s="12">
        <f>'[12]Munka1'!E76</f>
        <v>62</v>
      </c>
      <c r="BY76" s="12">
        <f>'[12]Munka1'!D76</f>
        <v>95</v>
      </c>
      <c r="BZ76" s="20">
        <f t="shared" si="78"/>
        <v>-26.92307692307692</v>
      </c>
      <c r="CA76" s="12">
        <f>'[13]Munka1'!C76</f>
        <v>0</v>
      </c>
      <c r="CB76" s="12">
        <f>'[13]Munka1'!E76</f>
        <v>0</v>
      </c>
      <c r="CC76" s="12">
        <f>'[13]Munka1'!D76</f>
        <v>0</v>
      </c>
      <c r="CD76" s="20">
        <f t="shared" si="79"/>
        <v>0</v>
      </c>
      <c r="CE76" s="12"/>
      <c r="CF76" s="12"/>
      <c r="CG76" s="12"/>
      <c r="CH76" s="20">
        <f t="shared" si="80"/>
        <v>0</v>
      </c>
      <c r="CI76" s="12"/>
      <c r="CJ76" s="12"/>
      <c r="CK76" s="12"/>
      <c r="CL76" s="20">
        <f t="shared" si="81"/>
        <v>0</v>
      </c>
      <c r="CM76" s="12">
        <f>'[14]Munka1'!C76</f>
        <v>0</v>
      </c>
      <c r="CN76" s="12">
        <f>'[14]Munka1'!E76</f>
        <v>0</v>
      </c>
      <c r="CO76" s="12">
        <f>'[14]Munka1'!D76</f>
        <v>0</v>
      </c>
      <c r="CP76" s="20">
        <f t="shared" si="82"/>
        <v>0</v>
      </c>
      <c r="CQ76" s="12">
        <f>'[15]Munka1'!C76</f>
        <v>50</v>
      </c>
      <c r="CR76" s="12">
        <f>'[15]Munka1'!E76</f>
        <v>0</v>
      </c>
      <c r="CS76" s="12">
        <f>'[15]Munka1'!D76</f>
        <v>17</v>
      </c>
      <c r="CT76" s="20">
        <f t="shared" si="83"/>
        <v>-66</v>
      </c>
      <c r="CU76" s="12"/>
      <c r="CV76" s="12"/>
      <c r="CW76" s="12"/>
      <c r="CX76" s="20">
        <f t="shared" si="84"/>
        <v>0</v>
      </c>
      <c r="CY76" s="12"/>
      <c r="CZ76" s="12"/>
      <c r="DA76" s="12"/>
      <c r="DB76" s="20">
        <f t="shared" si="85"/>
        <v>0</v>
      </c>
      <c r="DC76" s="12"/>
      <c r="DD76" s="12"/>
      <c r="DE76" s="12"/>
      <c r="DF76" s="20">
        <f t="shared" si="86"/>
        <v>0</v>
      </c>
      <c r="DG76" s="12"/>
      <c r="DH76" s="12"/>
      <c r="DI76" s="12"/>
      <c r="DJ76" s="20">
        <f t="shared" si="87"/>
        <v>0</v>
      </c>
      <c r="DK76" s="12"/>
      <c r="DL76" s="12"/>
      <c r="DM76" s="12"/>
      <c r="DN76" s="20">
        <f t="shared" si="88"/>
        <v>0</v>
      </c>
      <c r="DO76" s="12"/>
      <c r="DP76" s="12"/>
      <c r="DQ76" s="74">
        <f t="shared" si="89"/>
        <v>0</v>
      </c>
      <c r="DR76" s="12">
        <f>'[16]Munka1'!C76</f>
        <v>0</v>
      </c>
      <c r="DS76" s="12">
        <f>'[16]Munka1'!E76</f>
        <v>0</v>
      </c>
      <c r="DT76" s="12">
        <f>'[16]Munka1'!D76</f>
        <v>0</v>
      </c>
      <c r="DU76" s="74">
        <f t="shared" si="90"/>
        <v>0</v>
      </c>
      <c r="DV76" s="12">
        <f>'[17]Munka1'!C76</f>
        <v>0</v>
      </c>
      <c r="DW76" s="12">
        <f>'[17]Munka1'!E76</f>
        <v>5</v>
      </c>
      <c r="DX76" s="12">
        <f>'[17]Munka1'!D76</f>
        <v>0</v>
      </c>
      <c r="DY76" s="74">
        <f t="shared" si="91"/>
        <v>0</v>
      </c>
      <c r="DZ76" s="12">
        <f>'[18]Munka1'!C76</f>
        <v>0</v>
      </c>
      <c r="EA76" s="12">
        <f>'[18]Munka1'!E76</f>
        <v>37</v>
      </c>
      <c r="EB76" s="12">
        <f>'[18]Munka1'!D76</f>
        <v>0</v>
      </c>
      <c r="EC76" s="74">
        <f t="shared" si="92"/>
        <v>0</v>
      </c>
      <c r="ED76" s="62">
        <f t="shared" si="62"/>
        <v>2460</v>
      </c>
      <c r="EE76" s="62"/>
      <c r="EF76" s="62">
        <f t="shared" si="63"/>
        <v>1738</v>
      </c>
      <c r="EG76" s="20">
        <f t="shared" si="93"/>
        <v>-29.34959349593497</v>
      </c>
      <c r="EK76" s="12"/>
      <c r="EL76" s="12"/>
    </row>
    <row r="77" spans="1:142" s="2" customFormat="1" ht="16.5" customHeight="1">
      <c r="A77" s="50" t="s">
        <v>72</v>
      </c>
      <c r="B77" s="40">
        <v>11</v>
      </c>
      <c r="C77" s="12">
        <f>'[1]ezer ft'!C76</f>
        <v>0</v>
      </c>
      <c r="D77" s="12">
        <f>'[1]ezer ft'!E76</f>
        <v>0</v>
      </c>
      <c r="E77" s="12">
        <f>'[1]ezer ft'!D76</f>
        <v>0</v>
      </c>
      <c r="F77" s="20">
        <f t="shared" si="94"/>
        <v>0</v>
      </c>
      <c r="G77" s="12"/>
      <c r="H77" s="12"/>
      <c r="I77" s="12"/>
      <c r="J77" s="20">
        <f t="shared" si="95"/>
        <v>0</v>
      </c>
      <c r="K77" s="12">
        <f>'[2]Munka1'!C77</f>
        <v>0</v>
      </c>
      <c r="L77" s="12">
        <f>'[2]Munka1'!E77</f>
        <v>0</v>
      </c>
      <c r="M77" s="12">
        <f>'[2]Munka1'!D77</f>
        <v>0</v>
      </c>
      <c r="N77" s="20">
        <f t="shared" si="64"/>
        <v>0</v>
      </c>
      <c r="O77" s="12">
        <f>'[3]Munka1'!C77</f>
        <v>0</v>
      </c>
      <c r="P77" s="12">
        <f>'[3]Munka1'!E77</f>
        <v>0</v>
      </c>
      <c r="Q77" s="12">
        <f>'[3]Munka1'!D77</f>
        <v>0</v>
      </c>
      <c r="R77" s="20">
        <f t="shared" si="65"/>
        <v>0</v>
      </c>
      <c r="S77" s="12">
        <f>'[19]Munka1'!C77</f>
        <v>200</v>
      </c>
      <c r="T77" s="12">
        <f>'[19]Munka1'!E77</f>
        <v>698</v>
      </c>
      <c r="U77" s="12">
        <f>'[19]Munka1'!D77</f>
        <v>175</v>
      </c>
      <c r="V77" s="60">
        <f t="shared" si="66"/>
        <v>-12.5</v>
      </c>
      <c r="W77" s="12">
        <f>'[4]Munka1'!C77</f>
        <v>643</v>
      </c>
      <c r="X77" s="12">
        <f>'[4]Munka1'!E77</f>
        <v>977</v>
      </c>
      <c r="Y77" s="12">
        <f>'[4]Munka1'!D77</f>
        <v>830</v>
      </c>
      <c r="Z77" s="20">
        <f t="shared" si="67"/>
        <v>29.082426127527214</v>
      </c>
      <c r="AA77" s="12">
        <f>'[21]Munka1'!C12</f>
        <v>230</v>
      </c>
      <c r="AB77" s="12"/>
      <c r="AC77" s="12">
        <f>'[21]Munka1'!D12</f>
        <v>217</v>
      </c>
      <c r="AD77" s="20">
        <f t="shared" si="96"/>
        <v>-5.65217391304347</v>
      </c>
      <c r="AE77" s="12"/>
      <c r="AF77" s="12"/>
      <c r="AG77" s="60">
        <f t="shared" si="97"/>
        <v>0</v>
      </c>
      <c r="AH77" s="12"/>
      <c r="AI77" s="12"/>
      <c r="AJ77" s="60">
        <f t="shared" si="98"/>
        <v>0</v>
      </c>
      <c r="AK77" s="12">
        <f>'[20]Munka1'!C77</f>
        <v>0</v>
      </c>
      <c r="AL77" s="12">
        <f>'[20]Munka1'!E77</f>
        <v>0</v>
      </c>
      <c r="AM77" s="12">
        <f>'[20]Munka1'!D77</f>
        <v>0</v>
      </c>
      <c r="AN77" s="20">
        <f t="shared" si="68"/>
        <v>0</v>
      </c>
      <c r="AO77" s="12">
        <f>'[5]ezer Ft'!C76</f>
        <v>160</v>
      </c>
      <c r="AP77" s="12">
        <f>'[5]ezer Ft'!E76</f>
        <v>382</v>
      </c>
      <c r="AQ77" s="12">
        <f>'[5]ezer Ft'!D76</f>
        <v>155</v>
      </c>
      <c r="AR77" s="20">
        <f t="shared" si="69"/>
        <v>-3.125</v>
      </c>
      <c r="AS77" s="12">
        <f>'[6]Munka1'!C77</f>
        <v>0</v>
      </c>
      <c r="AT77" s="12">
        <f>'[6]Munka1'!E77</f>
        <v>117</v>
      </c>
      <c r="AU77" s="12">
        <f>'[6]Munka1'!D77</f>
        <v>120</v>
      </c>
      <c r="AV77" s="20">
        <f t="shared" si="70"/>
        <v>0</v>
      </c>
      <c r="AW77" s="12">
        <f>'[7]Munka1'!C77</f>
        <v>0</v>
      </c>
      <c r="AX77" s="12">
        <f>'[7]Munka1'!E77</f>
        <v>0</v>
      </c>
      <c r="AY77" s="12">
        <f>'[7]Munka1'!D77</f>
        <v>0</v>
      </c>
      <c r="AZ77" s="20">
        <f t="shared" si="71"/>
        <v>0</v>
      </c>
      <c r="BA77" s="12"/>
      <c r="BB77" s="12"/>
      <c r="BC77" s="60">
        <f t="shared" si="72"/>
        <v>0</v>
      </c>
      <c r="BD77" s="12"/>
      <c r="BE77" s="12"/>
      <c r="BF77" s="60">
        <f t="shared" si="73"/>
        <v>0</v>
      </c>
      <c r="BG77" s="12">
        <f>'[8]Munka1'!C77</f>
        <v>975</v>
      </c>
      <c r="BH77" s="12">
        <f>'[8]Munka1'!E77</f>
        <v>824</v>
      </c>
      <c r="BI77" s="12">
        <f>'[8]Munka1'!D77</f>
        <v>136</v>
      </c>
      <c r="BJ77" s="20">
        <f t="shared" si="74"/>
        <v>-86.05128205128204</v>
      </c>
      <c r="BK77" s="12">
        <f>'[9]Munka1'!C77</f>
        <v>0</v>
      </c>
      <c r="BL77" s="12">
        <f>'[9]Munka1'!E77</f>
        <v>119</v>
      </c>
      <c r="BM77" s="12">
        <f>'[9]Munka1'!D77</f>
        <v>0</v>
      </c>
      <c r="BN77" s="20">
        <f t="shared" si="75"/>
        <v>0</v>
      </c>
      <c r="BO77" s="12">
        <f>'[10]Munka1'!C77</f>
        <v>250</v>
      </c>
      <c r="BP77" s="12">
        <f>'[10]Munka1'!E77</f>
        <v>504</v>
      </c>
      <c r="BQ77" s="12">
        <f>'[10]Munka1'!D77</f>
        <v>210</v>
      </c>
      <c r="BR77" s="20">
        <f t="shared" si="76"/>
        <v>-16</v>
      </c>
      <c r="BS77" s="12">
        <f>'[11]Munka1'!C77</f>
        <v>0</v>
      </c>
      <c r="BT77" s="12">
        <f>'[11]Munka1'!E77</f>
        <v>186</v>
      </c>
      <c r="BU77" s="12">
        <f>'[11]Munka1'!D77</f>
        <v>0</v>
      </c>
      <c r="BV77" s="20">
        <f t="shared" si="77"/>
        <v>0</v>
      </c>
      <c r="BW77" s="12">
        <f>'[12]Munka1'!C77</f>
        <v>0</v>
      </c>
      <c r="BX77" s="12">
        <f>'[12]Munka1'!E77</f>
        <v>7</v>
      </c>
      <c r="BY77" s="12">
        <f>'[12]Munka1'!D77</f>
        <v>0</v>
      </c>
      <c r="BZ77" s="20">
        <f t="shared" si="78"/>
        <v>0</v>
      </c>
      <c r="CA77" s="12">
        <f>'[13]Munka1'!C77</f>
        <v>170</v>
      </c>
      <c r="CB77" s="12">
        <f>'[13]Munka1'!E77</f>
        <v>58</v>
      </c>
      <c r="CC77" s="12">
        <f>'[13]Munka1'!D77</f>
        <v>110</v>
      </c>
      <c r="CD77" s="20">
        <f t="shared" si="79"/>
        <v>-35.294117647058826</v>
      </c>
      <c r="CE77" s="12"/>
      <c r="CF77" s="12"/>
      <c r="CG77" s="12"/>
      <c r="CH77" s="20">
        <f t="shared" si="80"/>
        <v>0</v>
      </c>
      <c r="CI77" s="12"/>
      <c r="CJ77" s="12"/>
      <c r="CK77" s="12"/>
      <c r="CL77" s="20">
        <f t="shared" si="81"/>
        <v>0</v>
      </c>
      <c r="CM77" s="12">
        <f>'[14]Munka1'!C77</f>
        <v>0</v>
      </c>
      <c r="CN77" s="12">
        <f>'[14]Munka1'!E77</f>
        <v>0</v>
      </c>
      <c r="CO77" s="12">
        <f>'[14]Munka1'!D77</f>
        <v>0</v>
      </c>
      <c r="CP77" s="20">
        <f t="shared" si="82"/>
        <v>0</v>
      </c>
      <c r="CQ77" s="12">
        <f>'[15]Munka1'!C77</f>
        <v>0</v>
      </c>
      <c r="CR77" s="12">
        <f>'[15]Munka1'!E77</f>
        <v>18</v>
      </c>
      <c r="CS77" s="12">
        <f>'[15]Munka1'!D77</f>
        <v>14</v>
      </c>
      <c r="CT77" s="20">
        <f t="shared" si="83"/>
        <v>0</v>
      </c>
      <c r="CU77" s="12"/>
      <c r="CV77" s="12"/>
      <c r="CW77" s="12"/>
      <c r="CX77" s="20">
        <f t="shared" si="84"/>
        <v>0</v>
      </c>
      <c r="CY77" s="12"/>
      <c r="CZ77" s="12"/>
      <c r="DA77" s="12"/>
      <c r="DB77" s="20">
        <f t="shared" si="85"/>
        <v>0</v>
      </c>
      <c r="DC77" s="12"/>
      <c r="DD77" s="12"/>
      <c r="DE77" s="12"/>
      <c r="DF77" s="20">
        <f t="shared" si="86"/>
        <v>0</v>
      </c>
      <c r="DG77" s="12"/>
      <c r="DH77" s="12"/>
      <c r="DI77" s="12"/>
      <c r="DJ77" s="20">
        <f t="shared" si="87"/>
        <v>0</v>
      </c>
      <c r="DK77" s="12"/>
      <c r="DL77" s="12"/>
      <c r="DM77" s="12"/>
      <c r="DN77" s="20">
        <f t="shared" si="88"/>
        <v>0</v>
      </c>
      <c r="DO77" s="12"/>
      <c r="DP77" s="12"/>
      <c r="DQ77" s="74">
        <f t="shared" si="89"/>
        <v>0</v>
      </c>
      <c r="DR77" s="12">
        <f>'[16]Munka1'!C77</f>
        <v>0</v>
      </c>
      <c r="DS77" s="12">
        <f>'[16]Munka1'!E77</f>
        <v>0</v>
      </c>
      <c r="DT77" s="12">
        <f>'[16]Munka1'!D77</f>
        <v>0</v>
      </c>
      <c r="DU77" s="74">
        <f t="shared" si="90"/>
        <v>0</v>
      </c>
      <c r="DV77" s="12">
        <f>'[17]Munka1'!C77</f>
        <v>0</v>
      </c>
      <c r="DW77" s="12">
        <f>'[17]Munka1'!E77</f>
        <v>0</v>
      </c>
      <c r="DX77" s="12">
        <f>'[17]Munka1'!D77</f>
        <v>0</v>
      </c>
      <c r="DY77" s="74">
        <f t="shared" si="91"/>
        <v>0</v>
      </c>
      <c r="DZ77" s="12">
        <f>'[18]Munka1'!C77</f>
        <v>0</v>
      </c>
      <c r="EA77" s="12">
        <f>'[18]Munka1'!E77</f>
        <v>72</v>
      </c>
      <c r="EB77" s="12">
        <f>'[18]Munka1'!D77</f>
        <v>0</v>
      </c>
      <c r="EC77" s="74">
        <f t="shared" si="92"/>
        <v>0</v>
      </c>
      <c r="ED77" s="62">
        <f t="shared" si="62"/>
        <v>2628</v>
      </c>
      <c r="EE77" s="62"/>
      <c r="EF77" s="62">
        <f t="shared" si="63"/>
        <v>1967</v>
      </c>
      <c r="EG77" s="20">
        <f t="shared" si="93"/>
        <v>-25.152207001522072</v>
      </c>
      <c r="EK77" s="12"/>
      <c r="EL77" s="12"/>
    </row>
    <row r="78" spans="1:142" s="2" customFormat="1" ht="16.5" customHeight="1">
      <c r="A78" s="50" t="s">
        <v>56</v>
      </c>
      <c r="B78" s="40">
        <v>12</v>
      </c>
      <c r="C78" s="12">
        <f>'[1]ezer ft'!C77</f>
        <v>0</v>
      </c>
      <c r="D78" s="12">
        <f>'[1]ezer ft'!E77</f>
        <v>0</v>
      </c>
      <c r="E78" s="12">
        <f>'[1]ezer ft'!D77</f>
        <v>0</v>
      </c>
      <c r="F78" s="20">
        <f t="shared" si="94"/>
        <v>0</v>
      </c>
      <c r="G78" s="12"/>
      <c r="H78" s="12"/>
      <c r="I78" s="12"/>
      <c r="J78" s="20">
        <f t="shared" si="95"/>
        <v>0</v>
      </c>
      <c r="K78" s="12">
        <f>'[2]Munka1'!C78</f>
        <v>0</v>
      </c>
      <c r="L78" s="12">
        <f>'[2]Munka1'!E78</f>
        <v>0</v>
      </c>
      <c r="M78" s="12">
        <f>'[2]Munka1'!D78</f>
        <v>0</v>
      </c>
      <c r="N78" s="20">
        <f t="shared" si="64"/>
        <v>0</v>
      </c>
      <c r="O78" s="12">
        <f>'[3]Munka1'!C78</f>
        <v>0</v>
      </c>
      <c r="P78" s="12">
        <f>'[3]Munka1'!E78</f>
        <v>0</v>
      </c>
      <c r="Q78" s="12">
        <f>'[3]Munka1'!D78</f>
        <v>0</v>
      </c>
      <c r="R78" s="20">
        <f t="shared" si="65"/>
        <v>0</v>
      </c>
      <c r="S78" s="12">
        <f>'[19]Munka1'!C78</f>
        <v>0</v>
      </c>
      <c r="T78" s="12">
        <f>'[19]Munka1'!E78</f>
        <v>0</v>
      </c>
      <c r="U78" s="12">
        <f>'[19]Munka1'!D78</f>
        <v>0</v>
      </c>
      <c r="V78" s="60">
        <f t="shared" si="66"/>
        <v>0</v>
      </c>
      <c r="W78" s="12">
        <f>'[4]Munka1'!C78</f>
        <v>165</v>
      </c>
      <c r="X78" s="12">
        <f>'[4]Munka1'!E78</f>
        <v>2</v>
      </c>
      <c r="Y78" s="12">
        <f>'[4]Munka1'!D78</f>
        <v>0</v>
      </c>
      <c r="Z78" s="20">
        <f t="shared" si="67"/>
        <v>-100</v>
      </c>
      <c r="AA78" s="12"/>
      <c r="AB78" s="12"/>
      <c r="AC78" s="12"/>
      <c r="AD78" s="20">
        <f t="shared" si="96"/>
        <v>0</v>
      </c>
      <c r="AE78" s="12"/>
      <c r="AF78" s="12"/>
      <c r="AG78" s="60">
        <f t="shared" si="97"/>
        <v>0</v>
      </c>
      <c r="AH78" s="12"/>
      <c r="AI78" s="12"/>
      <c r="AJ78" s="60">
        <f t="shared" si="98"/>
        <v>0</v>
      </c>
      <c r="AK78" s="12">
        <f>'[20]Munka1'!C78</f>
        <v>0</v>
      </c>
      <c r="AL78" s="12">
        <f>'[20]Munka1'!E78</f>
        <v>0</v>
      </c>
      <c r="AM78" s="12">
        <f>'[20]Munka1'!D78</f>
        <v>0</v>
      </c>
      <c r="AN78" s="20">
        <f t="shared" si="68"/>
        <v>0</v>
      </c>
      <c r="AO78" s="12">
        <f>'[5]ezer Ft'!C77</f>
        <v>340</v>
      </c>
      <c r="AP78" s="12">
        <f>'[5]ezer Ft'!E77</f>
        <v>224</v>
      </c>
      <c r="AQ78" s="12">
        <f>'[5]ezer Ft'!D77</f>
        <v>327</v>
      </c>
      <c r="AR78" s="20">
        <f t="shared" si="69"/>
        <v>-3.82352941176471</v>
      </c>
      <c r="AS78" s="12">
        <f>'[6]Munka1'!C78</f>
        <v>0</v>
      </c>
      <c r="AT78" s="12">
        <f>'[6]Munka1'!E78</f>
        <v>0</v>
      </c>
      <c r="AU78" s="12">
        <f>'[6]Munka1'!D78</f>
        <v>0</v>
      </c>
      <c r="AV78" s="20">
        <f t="shared" si="70"/>
        <v>0</v>
      </c>
      <c r="AW78" s="12">
        <f>'[7]Munka1'!C78</f>
        <v>0</v>
      </c>
      <c r="AX78" s="12">
        <f>'[7]Munka1'!E78</f>
        <v>0</v>
      </c>
      <c r="AY78" s="12">
        <f>'[7]Munka1'!D78</f>
        <v>0</v>
      </c>
      <c r="AZ78" s="20">
        <f t="shared" si="71"/>
        <v>0</v>
      </c>
      <c r="BA78" s="12"/>
      <c r="BB78" s="12"/>
      <c r="BC78" s="60">
        <f t="shared" si="72"/>
        <v>0</v>
      </c>
      <c r="BD78" s="12"/>
      <c r="BE78" s="12"/>
      <c r="BF78" s="60">
        <f t="shared" si="73"/>
        <v>0</v>
      </c>
      <c r="BG78" s="12">
        <f>'[8]Munka1'!C78</f>
        <v>676</v>
      </c>
      <c r="BH78" s="12">
        <f>'[8]Munka1'!E78</f>
        <v>568</v>
      </c>
      <c r="BI78" s="12">
        <f>'[8]Munka1'!D78</f>
        <v>652</v>
      </c>
      <c r="BJ78" s="20">
        <f t="shared" si="74"/>
        <v>-3.5502958579881607</v>
      </c>
      <c r="BK78" s="12">
        <f>'[9]Munka1'!C78</f>
        <v>70</v>
      </c>
      <c r="BL78" s="12">
        <f>'[9]Munka1'!E78</f>
        <v>68</v>
      </c>
      <c r="BM78" s="12">
        <f>'[9]Munka1'!D78</f>
        <v>59</v>
      </c>
      <c r="BN78" s="20">
        <f t="shared" si="75"/>
        <v>-15.714285714285708</v>
      </c>
      <c r="BO78" s="12">
        <f>'[10]Munka1'!C78</f>
        <v>0</v>
      </c>
      <c r="BP78" s="12">
        <f>'[10]Munka1'!E78</f>
        <v>9</v>
      </c>
      <c r="BQ78" s="12">
        <f>'[10]Munka1'!D78</f>
        <v>0</v>
      </c>
      <c r="BR78" s="20">
        <f t="shared" si="76"/>
        <v>0</v>
      </c>
      <c r="BS78" s="12">
        <f>'[11]Munka1'!C78</f>
        <v>0</v>
      </c>
      <c r="BT78" s="12">
        <f>'[11]Munka1'!E78</f>
        <v>0</v>
      </c>
      <c r="BU78" s="12">
        <f>'[11]Munka1'!D78</f>
        <v>0</v>
      </c>
      <c r="BV78" s="20">
        <f t="shared" si="77"/>
        <v>0</v>
      </c>
      <c r="BW78" s="12">
        <f>'[12]Munka1'!C78</f>
        <v>0</v>
      </c>
      <c r="BX78" s="12">
        <f>'[12]Munka1'!E78</f>
        <v>0</v>
      </c>
      <c r="BY78" s="12">
        <f>'[12]Munka1'!D78</f>
        <v>0</v>
      </c>
      <c r="BZ78" s="20">
        <f t="shared" si="78"/>
        <v>0</v>
      </c>
      <c r="CA78" s="12">
        <f>'[13]Munka1'!C78</f>
        <v>90</v>
      </c>
      <c r="CB78" s="12">
        <f>'[13]Munka1'!E78</f>
        <v>71</v>
      </c>
      <c r="CC78" s="12">
        <f>'[13]Munka1'!D78</f>
        <v>90</v>
      </c>
      <c r="CD78" s="20">
        <f t="shared" si="79"/>
        <v>0</v>
      </c>
      <c r="CE78" s="12"/>
      <c r="CF78" s="12"/>
      <c r="CG78" s="12"/>
      <c r="CH78" s="20">
        <f t="shared" si="80"/>
        <v>0</v>
      </c>
      <c r="CI78" s="12"/>
      <c r="CJ78" s="12"/>
      <c r="CK78" s="12"/>
      <c r="CL78" s="20">
        <f t="shared" si="81"/>
        <v>0</v>
      </c>
      <c r="CM78" s="12">
        <f>'[14]Munka1'!C78</f>
        <v>0</v>
      </c>
      <c r="CN78" s="12">
        <f>'[14]Munka1'!E78</f>
        <v>0</v>
      </c>
      <c r="CO78" s="12">
        <f>'[14]Munka1'!D78</f>
        <v>0</v>
      </c>
      <c r="CP78" s="20">
        <f t="shared" si="82"/>
        <v>0</v>
      </c>
      <c r="CQ78" s="12">
        <f>'[15]Munka1'!C78</f>
        <v>45</v>
      </c>
      <c r="CR78" s="12">
        <f>'[15]Munka1'!E78</f>
        <v>50</v>
      </c>
      <c r="CS78" s="12">
        <f>'[15]Munka1'!D78</f>
        <v>25</v>
      </c>
      <c r="CT78" s="20">
        <f t="shared" si="83"/>
        <v>-44.44444444444444</v>
      </c>
      <c r="CU78" s="12"/>
      <c r="CV78" s="12"/>
      <c r="CW78" s="12"/>
      <c r="CX78" s="20">
        <f t="shared" si="84"/>
        <v>0</v>
      </c>
      <c r="CY78" s="12"/>
      <c r="CZ78" s="12"/>
      <c r="DA78" s="12"/>
      <c r="DB78" s="20">
        <f t="shared" si="85"/>
        <v>0</v>
      </c>
      <c r="DC78" s="12"/>
      <c r="DD78" s="12"/>
      <c r="DE78" s="12"/>
      <c r="DF78" s="20">
        <f t="shared" si="86"/>
        <v>0</v>
      </c>
      <c r="DG78" s="12"/>
      <c r="DH78" s="12"/>
      <c r="DI78" s="12"/>
      <c r="DJ78" s="20">
        <f t="shared" si="87"/>
        <v>0</v>
      </c>
      <c r="DK78" s="12"/>
      <c r="DL78" s="12"/>
      <c r="DM78" s="12"/>
      <c r="DN78" s="20">
        <f t="shared" si="88"/>
        <v>0</v>
      </c>
      <c r="DO78" s="12"/>
      <c r="DP78" s="12"/>
      <c r="DQ78" s="74">
        <f t="shared" si="89"/>
        <v>0</v>
      </c>
      <c r="DR78" s="12">
        <f>'[16]Munka1'!C78</f>
        <v>45</v>
      </c>
      <c r="DS78" s="12">
        <f>'[16]Munka1'!E78</f>
        <v>0</v>
      </c>
      <c r="DT78" s="12">
        <f>'[16]Munka1'!D78</f>
        <v>45</v>
      </c>
      <c r="DU78" s="74">
        <f t="shared" si="90"/>
        <v>0</v>
      </c>
      <c r="DV78" s="12">
        <f>'[17]Munka1'!C78</f>
        <v>0</v>
      </c>
      <c r="DW78" s="12">
        <f>'[17]Munka1'!E78</f>
        <v>0</v>
      </c>
      <c r="DX78" s="12">
        <f>'[17]Munka1'!D78</f>
        <v>0</v>
      </c>
      <c r="DY78" s="74">
        <f t="shared" si="91"/>
        <v>0</v>
      </c>
      <c r="DZ78" s="12">
        <f>'[18]Munka1'!C78</f>
        <v>0</v>
      </c>
      <c r="EA78" s="12">
        <f>'[18]Munka1'!E78</f>
        <v>0</v>
      </c>
      <c r="EB78" s="12">
        <f>'[18]Munka1'!D78</f>
        <v>0</v>
      </c>
      <c r="EC78" s="74">
        <f t="shared" si="92"/>
        <v>0</v>
      </c>
      <c r="ED78" s="62">
        <f t="shared" si="62"/>
        <v>1431</v>
      </c>
      <c r="EE78" s="62"/>
      <c r="EF78" s="62">
        <f t="shared" si="63"/>
        <v>1198</v>
      </c>
      <c r="EG78" s="20">
        <f t="shared" si="93"/>
        <v>-16.28232005590496</v>
      </c>
      <c r="EK78" s="12"/>
      <c r="EL78" s="12"/>
    </row>
    <row r="79" spans="1:142" s="2" customFormat="1" ht="16.5" customHeight="1">
      <c r="A79" s="50" t="s">
        <v>74</v>
      </c>
      <c r="B79" s="40">
        <v>13</v>
      </c>
      <c r="C79" s="12">
        <f>'[1]ezer ft'!C78</f>
        <v>0</v>
      </c>
      <c r="D79" s="12">
        <f>'[1]ezer ft'!E78</f>
        <v>0</v>
      </c>
      <c r="E79" s="12">
        <f>'[1]ezer ft'!D78</f>
        <v>0</v>
      </c>
      <c r="F79" s="20">
        <f t="shared" si="94"/>
        <v>0</v>
      </c>
      <c r="G79" s="12"/>
      <c r="H79" s="12"/>
      <c r="I79" s="12"/>
      <c r="J79" s="20">
        <f t="shared" si="95"/>
        <v>0</v>
      </c>
      <c r="K79" s="12">
        <f>'[2]Munka1'!C79</f>
        <v>0</v>
      </c>
      <c r="L79" s="12">
        <f>'[2]Munka1'!E79</f>
        <v>0</v>
      </c>
      <c r="M79" s="12">
        <f>'[2]Munka1'!D79</f>
        <v>0</v>
      </c>
      <c r="N79" s="20">
        <f t="shared" si="64"/>
        <v>0</v>
      </c>
      <c r="O79" s="12">
        <f>'[3]Munka1'!C79</f>
        <v>0</v>
      </c>
      <c r="P79" s="12">
        <f>'[3]Munka1'!E79</f>
        <v>0</v>
      </c>
      <c r="Q79" s="12">
        <f>'[3]Munka1'!D79</f>
        <v>0</v>
      </c>
      <c r="R79" s="20">
        <f t="shared" si="65"/>
        <v>0</v>
      </c>
      <c r="S79" s="12">
        <f>'[19]Munka1'!C79</f>
        <v>50</v>
      </c>
      <c r="T79" s="12">
        <f>'[19]Munka1'!E79</f>
        <v>0</v>
      </c>
      <c r="U79" s="12">
        <f>'[19]Munka1'!D79</f>
        <v>0</v>
      </c>
      <c r="V79" s="60">
        <f t="shared" si="66"/>
        <v>-100</v>
      </c>
      <c r="W79" s="12">
        <f>'[4]Munka1'!C79</f>
        <v>1500</v>
      </c>
      <c r="X79" s="12">
        <f>'[4]Munka1'!E79</f>
        <v>998</v>
      </c>
      <c r="Y79" s="12">
        <f>'[4]Munka1'!D79</f>
        <v>923</v>
      </c>
      <c r="Z79" s="20">
        <f t="shared" si="67"/>
        <v>-38.46666666666667</v>
      </c>
      <c r="AA79" s="12"/>
      <c r="AB79" s="12"/>
      <c r="AC79" s="12"/>
      <c r="AD79" s="20">
        <f t="shared" si="96"/>
        <v>0</v>
      </c>
      <c r="AE79" s="12"/>
      <c r="AF79" s="12"/>
      <c r="AG79" s="60">
        <f t="shared" si="97"/>
        <v>0</v>
      </c>
      <c r="AH79" s="12"/>
      <c r="AI79" s="12"/>
      <c r="AJ79" s="60">
        <f t="shared" si="98"/>
        <v>0</v>
      </c>
      <c r="AK79" s="12">
        <f>'[20]Munka1'!C79</f>
        <v>0</v>
      </c>
      <c r="AL79" s="12">
        <f>'[20]Munka1'!E79</f>
        <v>0</v>
      </c>
      <c r="AM79" s="12">
        <f>'[20]Munka1'!D79</f>
        <v>0</v>
      </c>
      <c r="AN79" s="20">
        <f t="shared" si="68"/>
        <v>0</v>
      </c>
      <c r="AO79" s="12">
        <f>'[5]ezer Ft'!C78</f>
        <v>300</v>
      </c>
      <c r="AP79" s="12">
        <f>'[5]ezer Ft'!E78</f>
        <v>615</v>
      </c>
      <c r="AQ79" s="12">
        <f>'[5]ezer Ft'!D78</f>
        <v>388</v>
      </c>
      <c r="AR79" s="20">
        <f t="shared" si="69"/>
        <v>29.333333333333343</v>
      </c>
      <c r="AS79" s="12">
        <f>'[6]Munka1'!C79</f>
        <v>0</v>
      </c>
      <c r="AT79" s="12">
        <f>'[6]Munka1'!E79</f>
        <v>12</v>
      </c>
      <c r="AU79" s="12">
        <f>'[6]Munka1'!D79</f>
        <v>10</v>
      </c>
      <c r="AV79" s="20">
        <f t="shared" si="70"/>
        <v>0</v>
      </c>
      <c r="AW79" s="12">
        <f>'[7]Munka1'!C79</f>
        <v>0</v>
      </c>
      <c r="AX79" s="12">
        <f>'[7]Munka1'!E79</f>
        <v>0</v>
      </c>
      <c r="AY79" s="12">
        <f>'[7]Munka1'!D79</f>
        <v>0</v>
      </c>
      <c r="AZ79" s="20">
        <f t="shared" si="71"/>
        <v>0</v>
      </c>
      <c r="BA79" s="12"/>
      <c r="BB79" s="12"/>
      <c r="BC79" s="60">
        <f t="shared" si="72"/>
        <v>0</v>
      </c>
      <c r="BD79" s="12"/>
      <c r="BE79" s="12"/>
      <c r="BF79" s="60">
        <f t="shared" si="73"/>
        <v>0</v>
      </c>
      <c r="BG79" s="12">
        <f>'[8]Munka1'!C79</f>
        <v>1000</v>
      </c>
      <c r="BH79" s="12">
        <f>'[8]Munka1'!E79</f>
        <v>865</v>
      </c>
      <c r="BI79" s="12">
        <f>'[8]Munka1'!D79</f>
        <v>993</v>
      </c>
      <c r="BJ79" s="20">
        <f t="shared" si="74"/>
        <v>-0.7000000000000028</v>
      </c>
      <c r="BK79" s="12">
        <f>'[9]Munka1'!C79</f>
        <v>600</v>
      </c>
      <c r="BL79" s="12">
        <f>'[9]Munka1'!E79</f>
        <v>494</v>
      </c>
      <c r="BM79" s="12">
        <f>'[9]Munka1'!D79</f>
        <v>445</v>
      </c>
      <c r="BN79" s="20">
        <f t="shared" si="75"/>
        <v>-25.83333333333333</v>
      </c>
      <c r="BO79" s="12">
        <f>'[10]Munka1'!C79</f>
        <v>150</v>
      </c>
      <c r="BP79" s="12">
        <f>'[10]Munka1'!E79</f>
        <v>52</v>
      </c>
      <c r="BQ79" s="12">
        <f>'[10]Munka1'!D79</f>
        <v>126</v>
      </c>
      <c r="BR79" s="20">
        <f t="shared" si="76"/>
        <v>-16</v>
      </c>
      <c r="BS79" s="12">
        <f>'[11]Munka1'!C79</f>
        <v>0</v>
      </c>
      <c r="BT79" s="12">
        <f>'[11]Munka1'!E79</f>
        <v>28</v>
      </c>
      <c r="BU79" s="12">
        <f>'[11]Munka1'!D79</f>
        <v>0</v>
      </c>
      <c r="BV79" s="20">
        <f t="shared" si="77"/>
        <v>0</v>
      </c>
      <c r="BW79" s="12">
        <f>'[12]Munka1'!C79</f>
        <v>120</v>
      </c>
      <c r="BX79" s="12">
        <f>'[12]Munka1'!E79</f>
        <v>108</v>
      </c>
      <c r="BY79" s="12">
        <f>'[12]Munka1'!D79</f>
        <v>109</v>
      </c>
      <c r="BZ79" s="20">
        <f t="shared" si="78"/>
        <v>-9.166666666666657</v>
      </c>
      <c r="CA79" s="12">
        <f>'[13]Munka1'!C79</f>
        <v>290</v>
      </c>
      <c r="CB79" s="12">
        <f>'[13]Munka1'!E79</f>
        <v>49</v>
      </c>
      <c r="CC79" s="12">
        <f>'[13]Munka1'!D79</f>
        <v>33</v>
      </c>
      <c r="CD79" s="20">
        <f t="shared" si="79"/>
        <v>-88.62068965517241</v>
      </c>
      <c r="CE79" s="12"/>
      <c r="CF79" s="12"/>
      <c r="CG79" s="12"/>
      <c r="CH79" s="20">
        <f t="shared" si="80"/>
        <v>0</v>
      </c>
      <c r="CI79" s="12"/>
      <c r="CJ79" s="12"/>
      <c r="CK79" s="12"/>
      <c r="CL79" s="20">
        <f t="shared" si="81"/>
        <v>0</v>
      </c>
      <c r="CM79" s="12">
        <f>'[14]Munka1'!C79</f>
        <v>0</v>
      </c>
      <c r="CN79" s="12">
        <f>'[14]Munka1'!E79</f>
        <v>0</v>
      </c>
      <c r="CO79" s="12">
        <f>'[14]Munka1'!D79</f>
        <v>0</v>
      </c>
      <c r="CP79" s="20">
        <f t="shared" si="82"/>
        <v>0</v>
      </c>
      <c r="CQ79" s="12">
        <f>'[15]Munka1'!C79</f>
        <v>4</v>
      </c>
      <c r="CR79" s="12">
        <f>'[15]Munka1'!E79</f>
        <v>14</v>
      </c>
      <c r="CS79" s="12">
        <f>'[15]Munka1'!D79</f>
        <v>2</v>
      </c>
      <c r="CT79" s="20">
        <f t="shared" si="83"/>
        <v>-50</v>
      </c>
      <c r="CU79" s="12"/>
      <c r="CV79" s="12"/>
      <c r="CW79" s="12"/>
      <c r="CX79" s="20">
        <f t="shared" si="84"/>
        <v>0</v>
      </c>
      <c r="CY79" s="12"/>
      <c r="CZ79" s="12"/>
      <c r="DA79" s="12"/>
      <c r="DB79" s="20">
        <f t="shared" si="85"/>
        <v>0</v>
      </c>
      <c r="DC79" s="12"/>
      <c r="DD79" s="12"/>
      <c r="DE79" s="12"/>
      <c r="DF79" s="20">
        <f t="shared" si="86"/>
        <v>0</v>
      </c>
      <c r="DG79" s="12"/>
      <c r="DH79" s="12"/>
      <c r="DI79" s="12"/>
      <c r="DJ79" s="20">
        <f t="shared" si="87"/>
        <v>0</v>
      </c>
      <c r="DK79" s="12"/>
      <c r="DL79" s="12"/>
      <c r="DM79" s="12"/>
      <c r="DN79" s="20">
        <f t="shared" si="88"/>
        <v>0</v>
      </c>
      <c r="DO79" s="12"/>
      <c r="DP79" s="12"/>
      <c r="DQ79" s="74">
        <f t="shared" si="89"/>
        <v>0</v>
      </c>
      <c r="DR79" s="12">
        <f>'[16]Munka1'!C79</f>
        <v>0</v>
      </c>
      <c r="DS79" s="12">
        <f>'[16]Munka1'!E79</f>
        <v>0</v>
      </c>
      <c r="DT79" s="12">
        <f>'[16]Munka1'!D79</f>
        <v>0</v>
      </c>
      <c r="DU79" s="74">
        <f t="shared" si="90"/>
        <v>0</v>
      </c>
      <c r="DV79" s="12">
        <f>'[17]Munka1'!C79</f>
        <v>0</v>
      </c>
      <c r="DW79" s="12">
        <f>'[17]Munka1'!E79</f>
        <v>0</v>
      </c>
      <c r="DX79" s="12">
        <f>'[17]Munka1'!D79</f>
        <v>0</v>
      </c>
      <c r="DY79" s="74">
        <f t="shared" si="91"/>
        <v>0</v>
      </c>
      <c r="DZ79" s="12">
        <f>'[18]Munka1'!C79</f>
        <v>0</v>
      </c>
      <c r="EA79" s="12">
        <f>'[18]Munka1'!E79</f>
        <v>340</v>
      </c>
      <c r="EB79" s="12">
        <f>'[18]Munka1'!D79</f>
        <v>0</v>
      </c>
      <c r="EC79" s="74">
        <f t="shared" si="92"/>
        <v>0</v>
      </c>
      <c r="ED79" s="62">
        <f t="shared" si="62"/>
        <v>4014</v>
      </c>
      <c r="EE79" s="62"/>
      <c r="EF79" s="62">
        <f t="shared" si="63"/>
        <v>3029</v>
      </c>
      <c r="EG79" s="20">
        <f t="shared" si="93"/>
        <v>-24.539113104135524</v>
      </c>
      <c r="EK79" s="12"/>
      <c r="EL79" s="12"/>
    </row>
    <row r="80" spans="1:137" s="62" customFormat="1" ht="16.5" customHeight="1">
      <c r="A80" s="48" t="s">
        <v>214</v>
      </c>
      <c r="B80" s="63">
        <v>14</v>
      </c>
      <c r="C80" s="62">
        <f>'[1]ezer ft'!C79</f>
        <v>0</v>
      </c>
      <c r="D80" s="62">
        <f>'[1]ezer ft'!E79</f>
        <v>0</v>
      </c>
      <c r="E80" s="62">
        <f>'[1]ezer ft'!D79</f>
        <v>0</v>
      </c>
      <c r="F80" s="20">
        <f t="shared" si="94"/>
        <v>0</v>
      </c>
      <c r="J80" s="20">
        <f t="shared" si="95"/>
        <v>0</v>
      </c>
      <c r="K80" s="62">
        <f>'[2]Munka1'!C80</f>
        <v>0</v>
      </c>
      <c r="L80" s="62">
        <f>'[2]Munka1'!E80</f>
        <v>0</v>
      </c>
      <c r="M80" s="62">
        <f>'[2]Munka1'!D80</f>
        <v>0</v>
      </c>
      <c r="N80" s="20">
        <f t="shared" si="64"/>
        <v>0</v>
      </c>
      <c r="O80" s="62">
        <f>'[3]Munka1'!C80</f>
        <v>0</v>
      </c>
      <c r="P80" s="62">
        <f>'[3]Munka1'!E80</f>
        <v>0</v>
      </c>
      <c r="Q80" s="62">
        <f>'[3]Munka1'!D80</f>
        <v>0</v>
      </c>
      <c r="R80" s="20">
        <f t="shared" si="65"/>
        <v>0</v>
      </c>
      <c r="S80" s="62">
        <f>'[19]Munka1'!C80</f>
        <v>250</v>
      </c>
      <c r="T80" s="62">
        <f>'[19]Munka1'!E80</f>
        <v>698</v>
      </c>
      <c r="U80" s="62">
        <f>'[19]Munka1'!D80</f>
        <v>175</v>
      </c>
      <c r="V80" s="20">
        <f t="shared" si="66"/>
        <v>-30</v>
      </c>
      <c r="W80" s="62">
        <f>'[4]Munka1'!C80</f>
        <v>4590</v>
      </c>
      <c r="X80" s="62">
        <f>'[4]Munka1'!E80</f>
        <v>4785</v>
      </c>
      <c r="Y80" s="62">
        <f>'[4]Munka1'!D80</f>
        <v>4004</v>
      </c>
      <c r="Z80" s="20">
        <f t="shared" si="67"/>
        <v>-12.766884531590406</v>
      </c>
      <c r="AA80" s="62">
        <f>SUM(AA77:AA79)</f>
        <v>230</v>
      </c>
      <c r="AC80" s="62">
        <f>SUM(AC77:AC79)</f>
        <v>217</v>
      </c>
      <c r="AD80" s="20">
        <f t="shared" si="96"/>
        <v>-5.65217391304347</v>
      </c>
      <c r="AG80" s="20">
        <f t="shared" si="97"/>
        <v>0</v>
      </c>
      <c r="AJ80" s="20">
        <f t="shared" si="98"/>
        <v>0</v>
      </c>
      <c r="AK80" s="62">
        <f>'[20]Munka1'!C80</f>
        <v>0</v>
      </c>
      <c r="AL80" s="62">
        <f>'[20]Munka1'!E80</f>
        <v>0</v>
      </c>
      <c r="AM80" s="62">
        <f>'[20]Munka1'!D80</f>
        <v>0</v>
      </c>
      <c r="AN80" s="20">
        <f t="shared" si="68"/>
        <v>0</v>
      </c>
      <c r="AO80" s="62">
        <f>'[5]ezer Ft'!C79</f>
        <v>1067</v>
      </c>
      <c r="AP80" s="62">
        <f>'[5]ezer Ft'!E79</f>
        <v>1623</v>
      </c>
      <c r="AQ80" s="62">
        <f>'[5]ezer Ft'!D79</f>
        <v>1181</v>
      </c>
      <c r="AR80" s="20">
        <f t="shared" si="69"/>
        <v>10.684161199625123</v>
      </c>
      <c r="AS80" s="62">
        <f>'[6]Munka1'!C80</f>
        <v>0</v>
      </c>
      <c r="AT80" s="62">
        <f>'[6]Munka1'!E80</f>
        <v>129</v>
      </c>
      <c r="AU80" s="62">
        <f>'[6]Munka1'!D80</f>
        <v>130</v>
      </c>
      <c r="AV80" s="20">
        <f t="shared" si="70"/>
        <v>0</v>
      </c>
      <c r="AW80" s="62">
        <f>'[7]Munka1'!C80</f>
        <v>0</v>
      </c>
      <c r="AX80" s="62">
        <f>'[7]Munka1'!E80</f>
        <v>0</v>
      </c>
      <c r="AY80" s="62">
        <f>'[7]Munka1'!D80</f>
        <v>0</v>
      </c>
      <c r="AZ80" s="20">
        <f t="shared" si="71"/>
        <v>0</v>
      </c>
      <c r="BC80" s="20">
        <f t="shared" si="72"/>
        <v>0</v>
      </c>
      <c r="BF80" s="20">
        <f t="shared" si="73"/>
        <v>0</v>
      </c>
      <c r="BG80" s="62">
        <f>'[8]Munka1'!C80</f>
        <v>4796</v>
      </c>
      <c r="BH80" s="62">
        <f>'[8]Munka1'!E80</f>
        <v>4117</v>
      </c>
      <c r="BI80" s="62">
        <f>'[8]Munka1'!D80</f>
        <v>3849</v>
      </c>
      <c r="BJ80" s="20">
        <f t="shared" si="74"/>
        <v>-19.745621351125934</v>
      </c>
      <c r="BK80" s="62">
        <f>'[9]Munka1'!C80</f>
        <v>1852</v>
      </c>
      <c r="BL80" s="62">
        <f>'[9]Munka1'!E80</f>
        <v>1958</v>
      </c>
      <c r="BM80" s="62">
        <f>'[9]Munka1'!D80</f>
        <v>2853</v>
      </c>
      <c r="BN80" s="20">
        <f t="shared" si="75"/>
        <v>54.04967602591793</v>
      </c>
      <c r="BO80" s="62">
        <f>'[10]Munka1'!C80</f>
        <v>1040</v>
      </c>
      <c r="BP80" s="62">
        <f>'[10]Munka1'!E80</f>
        <v>976</v>
      </c>
      <c r="BQ80" s="62">
        <f>'[10]Munka1'!D80</f>
        <v>839</v>
      </c>
      <c r="BR80" s="20">
        <f t="shared" si="76"/>
        <v>-19.32692307692308</v>
      </c>
      <c r="BS80" s="62">
        <f>'[11]Munka1'!C80</f>
        <v>0</v>
      </c>
      <c r="BT80" s="62">
        <f>'[11]Munka1'!E80</f>
        <v>436</v>
      </c>
      <c r="BU80" s="62">
        <f>'[11]Munka1'!D80</f>
        <v>0</v>
      </c>
      <c r="BV80" s="20">
        <f t="shared" si="77"/>
        <v>0</v>
      </c>
      <c r="BW80" s="62">
        <f>'[12]Munka1'!C80</f>
        <v>263</v>
      </c>
      <c r="BX80" s="62">
        <f>'[12]Munka1'!E80</f>
        <v>235</v>
      </c>
      <c r="BY80" s="62">
        <f>'[12]Munka1'!D80</f>
        <v>214</v>
      </c>
      <c r="BZ80" s="20">
        <f t="shared" si="78"/>
        <v>-18.631178707224336</v>
      </c>
      <c r="CA80" s="62">
        <f>'[13]Munka1'!C80</f>
        <v>717</v>
      </c>
      <c r="CB80" s="62">
        <f>'[13]Munka1'!E80</f>
        <v>279</v>
      </c>
      <c r="CC80" s="62">
        <f>'[13]Munka1'!D80</f>
        <v>329</v>
      </c>
      <c r="CD80" s="20">
        <f t="shared" si="79"/>
        <v>-54.11436541143654</v>
      </c>
      <c r="CH80" s="20">
        <f t="shared" si="80"/>
        <v>0</v>
      </c>
      <c r="CL80" s="20">
        <f t="shared" si="81"/>
        <v>0</v>
      </c>
      <c r="CM80" s="62">
        <f>'[14]Munka1'!C80</f>
        <v>0</v>
      </c>
      <c r="CN80" s="62">
        <f>'[14]Munka1'!E80</f>
        <v>0</v>
      </c>
      <c r="CO80" s="62">
        <f>'[14]Munka1'!D80</f>
        <v>0</v>
      </c>
      <c r="CP80" s="20">
        <f t="shared" si="82"/>
        <v>0</v>
      </c>
      <c r="CQ80" s="62">
        <f>'[15]Munka1'!C80</f>
        <v>122</v>
      </c>
      <c r="CR80" s="62">
        <f>'[15]Munka1'!E80</f>
        <v>89</v>
      </c>
      <c r="CS80" s="62">
        <f>'[15]Munka1'!D80</f>
        <v>93</v>
      </c>
      <c r="CT80" s="20">
        <f t="shared" si="83"/>
        <v>-23.770491803278688</v>
      </c>
      <c r="CX80" s="20">
        <f t="shared" si="84"/>
        <v>0</v>
      </c>
      <c r="DB80" s="20">
        <f t="shared" si="85"/>
        <v>0</v>
      </c>
      <c r="DF80" s="20">
        <f t="shared" si="86"/>
        <v>0</v>
      </c>
      <c r="DJ80" s="20">
        <f t="shared" si="87"/>
        <v>0</v>
      </c>
      <c r="DN80" s="20">
        <f t="shared" si="88"/>
        <v>0</v>
      </c>
      <c r="DQ80" s="74">
        <f t="shared" si="89"/>
        <v>0</v>
      </c>
      <c r="DR80" s="62">
        <f>'[16]Munka1'!C80</f>
        <v>45</v>
      </c>
      <c r="DS80" s="62">
        <f>'[16]Munka1'!E80</f>
        <v>0</v>
      </c>
      <c r="DT80" s="62">
        <f>'[16]Munka1'!D80</f>
        <v>45</v>
      </c>
      <c r="DU80" s="74">
        <f t="shared" si="90"/>
        <v>0</v>
      </c>
      <c r="DV80" s="62">
        <f>'[17]Munka1'!C80</f>
        <v>926</v>
      </c>
      <c r="DW80" s="62">
        <f>'[17]Munka1'!E80</f>
        <v>952</v>
      </c>
      <c r="DX80" s="62">
        <f>'[17]Munka1'!D80</f>
        <v>926</v>
      </c>
      <c r="DY80" s="74">
        <f t="shared" si="91"/>
        <v>0</v>
      </c>
      <c r="DZ80" s="62">
        <f>'[18]Munka1'!C80</f>
        <v>0</v>
      </c>
      <c r="EA80" s="62">
        <f>'[18]Munka1'!E80</f>
        <v>597</v>
      </c>
      <c r="EB80" s="62">
        <f>'[18]Munka1'!D80</f>
        <v>0</v>
      </c>
      <c r="EC80" s="74">
        <f t="shared" si="92"/>
        <v>0</v>
      </c>
      <c r="ED80" s="62">
        <f t="shared" si="62"/>
        <v>15898</v>
      </c>
      <c r="EF80" s="62">
        <f t="shared" si="63"/>
        <v>14855</v>
      </c>
      <c r="EG80" s="20">
        <f t="shared" si="93"/>
        <v>-6.56057365706377</v>
      </c>
    </row>
    <row r="81" spans="1:142" s="2" customFormat="1" ht="16.5" customHeight="1">
      <c r="A81" s="50" t="s">
        <v>24</v>
      </c>
      <c r="B81" s="40">
        <v>15</v>
      </c>
      <c r="C81" s="12">
        <f>'[1]ezer ft'!C80</f>
        <v>0</v>
      </c>
      <c r="D81" s="12">
        <f>'[1]ezer ft'!E80</f>
        <v>0</v>
      </c>
      <c r="E81" s="12">
        <f>'[1]ezer ft'!D80</f>
        <v>0</v>
      </c>
      <c r="F81" s="20">
        <f t="shared" si="94"/>
        <v>0</v>
      </c>
      <c r="G81" s="12"/>
      <c r="H81" s="12"/>
      <c r="I81" s="12"/>
      <c r="J81" s="20">
        <f t="shared" si="95"/>
        <v>0</v>
      </c>
      <c r="K81" s="12">
        <f>'[2]Munka1'!C81</f>
        <v>0</v>
      </c>
      <c r="L81" s="12">
        <f>'[2]Munka1'!E81</f>
        <v>0</v>
      </c>
      <c r="M81" s="12">
        <f>'[2]Munka1'!D81</f>
        <v>0</v>
      </c>
      <c r="N81" s="20">
        <f t="shared" si="64"/>
        <v>0</v>
      </c>
      <c r="O81" s="12">
        <f>'[3]Munka1'!C81</f>
        <v>0</v>
      </c>
      <c r="P81" s="12">
        <f>'[3]Munka1'!E81</f>
        <v>0</v>
      </c>
      <c r="Q81" s="12">
        <f>'[3]Munka1'!D81</f>
        <v>0</v>
      </c>
      <c r="R81" s="20">
        <f t="shared" si="65"/>
        <v>0</v>
      </c>
      <c r="S81" s="12">
        <f>'[19]Munka1'!C81</f>
        <v>0</v>
      </c>
      <c r="T81" s="12">
        <f>'[19]Munka1'!E81</f>
        <v>0</v>
      </c>
      <c r="U81" s="12">
        <f>'[19]Munka1'!D81</f>
        <v>0</v>
      </c>
      <c r="V81" s="60">
        <f t="shared" si="66"/>
        <v>0</v>
      </c>
      <c r="W81" s="12">
        <f>'[4]Munka1'!C81</f>
        <v>2700</v>
      </c>
      <c r="X81" s="12">
        <f>'[4]Munka1'!E81</f>
        <v>1820</v>
      </c>
      <c r="Y81" s="12">
        <f>'[4]Munka1'!D81</f>
        <v>1402</v>
      </c>
      <c r="Z81" s="20">
        <f t="shared" si="67"/>
        <v>-48.074074074074076</v>
      </c>
      <c r="AA81" s="12"/>
      <c r="AB81" s="12"/>
      <c r="AC81" s="12"/>
      <c r="AD81" s="20">
        <f t="shared" si="96"/>
        <v>0</v>
      </c>
      <c r="AE81" s="12"/>
      <c r="AF81" s="12"/>
      <c r="AG81" s="60">
        <f t="shared" si="97"/>
        <v>0</v>
      </c>
      <c r="AH81" s="12"/>
      <c r="AI81" s="12"/>
      <c r="AJ81" s="60">
        <f t="shared" si="98"/>
        <v>0</v>
      </c>
      <c r="AK81" s="12">
        <f>'[20]Munka1'!C81</f>
        <v>0</v>
      </c>
      <c r="AL81" s="12">
        <f>'[20]Munka1'!E81</f>
        <v>0</v>
      </c>
      <c r="AM81" s="12">
        <f>'[20]Munka1'!D81</f>
        <v>0</v>
      </c>
      <c r="AN81" s="20">
        <f t="shared" si="68"/>
        <v>0</v>
      </c>
      <c r="AO81" s="12">
        <f>'[5]ezer Ft'!C80</f>
        <v>0</v>
      </c>
      <c r="AP81" s="12">
        <f>'[5]ezer Ft'!E80</f>
        <v>2</v>
      </c>
      <c r="AQ81" s="12">
        <f>'[5]ezer Ft'!D80</f>
        <v>26</v>
      </c>
      <c r="AR81" s="20">
        <f t="shared" si="69"/>
        <v>0</v>
      </c>
      <c r="AS81" s="12">
        <f>'[6]Munka1'!C81</f>
        <v>0</v>
      </c>
      <c r="AT81" s="12">
        <f>'[6]Munka1'!E81</f>
        <v>0</v>
      </c>
      <c r="AU81" s="12">
        <f>'[6]Munka1'!D81</f>
        <v>0</v>
      </c>
      <c r="AV81" s="20">
        <f t="shared" si="70"/>
        <v>0</v>
      </c>
      <c r="AW81" s="12">
        <f>'[7]Munka1'!C81</f>
        <v>0</v>
      </c>
      <c r="AX81" s="12">
        <f>'[7]Munka1'!E81</f>
        <v>0</v>
      </c>
      <c r="AY81" s="12">
        <f>'[7]Munka1'!D81</f>
        <v>0</v>
      </c>
      <c r="AZ81" s="20">
        <f t="shared" si="71"/>
        <v>0</v>
      </c>
      <c r="BA81" s="12"/>
      <c r="BB81" s="12"/>
      <c r="BC81" s="60">
        <f t="shared" si="72"/>
        <v>0</v>
      </c>
      <c r="BD81" s="12"/>
      <c r="BE81" s="12"/>
      <c r="BF81" s="60">
        <f t="shared" si="73"/>
        <v>0</v>
      </c>
      <c r="BG81" s="12">
        <f>'[8]Munka1'!C81</f>
        <v>250</v>
      </c>
      <c r="BH81" s="12">
        <f>'[8]Munka1'!E81</f>
        <v>200</v>
      </c>
      <c r="BI81" s="12">
        <f>'[8]Munka1'!D81</f>
        <v>160</v>
      </c>
      <c r="BJ81" s="20">
        <f t="shared" si="74"/>
        <v>-36</v>
      </c>
      <c r="BK81" s="12">
        <f>'[9]Munka1'!C81</f>
        <v>350</v>
      </c>
      <c r="BL81" s="12">
        <f>'[9]Munka1'!E81</f>
        <v>241</v>
      </c>
      <c r="BM81" s="12">
        <f>'[9]Munka1'!D81</f>
        <v>260</v>
      </c>
      <c r="BN81" s="20">
        <f t="shared" si="75"/>
        <v>-25.714285714285708</v>
      </c>
      <c r="BO81" s="12">
        <f>'[10]Munka1'!C81</f>
        <v>0</v>
      </c>
      <c r="BP81" s="12">
        <f>'[10]Munka1'!E81</f>
        <v>0</v>
      </c>
      <c r="BQ81" s="12">
        <f>'[10]Munka1'!D81</f>
        <v>0</v>
      </c>
      <c r="BR81" s="20">
        <f t="shared" si="76"/>
        <v>0</v>
      </c>
      <c r="BS81" s="12">
        <f>'[11]Munka1'!C81</f>
        <v>0</v>
      </c>
      <c r="BT81" s="12">
        <f>'[11]Munka1'!E81</f>
        <v>0</v>
      </c>
      <c r="BU81" s="12">
        <f>'[11]Munka1'!D81</f>
        <v>0</v>
      </c>
      <c r="BV81" s="20">
        <f t="shared" si="77"/>
        <v>0</v>
      </c>
      <c r="BW81" s="12">
        <f>'[12]Munka1'!C81</f>
        <v>0</v>
      </c>
      <c r="BX81" s="12">
        <f>'[12]Munka1'!E81</f>
        <v>0</v>
      </c>
      <c r="BY81" s="12">
        <f>'[12]Munka1'!D81</f>
        <v>0</v>
      </c>
      <c r="BZ81" s="20">
        <f t="shared" si="78"/>
        <v>0</v>
      </c>
      <c r="CA81" s="12">
        <f>'[13]Munka1'!C81</f>
        <v>80</v>
      </c>
      <c r="CB81" s="12">
        <f>'[13]Munka1'!E81</f>
        <v>88</v>
      </c>
      <c r="CC81" s="12">
        <f>'[13]Munka1'!D81</f>
        <v>53</v>
      </c>
      <c r="CD81" s="20">
        <f t="shared" si="79"/>
        <v>-33.75</v>
      </c>
      <c r="CE81" s="12"/>
      <c r="CF81" s="12"/>
      <c r="CG81" s="12"/>
      <c r="CH81" s="20">
        <f t="shared" si="80"/>
        <v>0</v>
      </c>
      <c r="CI81" s="12"/>
      <c r="CJ81" s="12"/>
      <c r="CK81" s="12"/>
      <c r="CL81" s="20">
        <f t="shared" si="81"/>
        <v>0</v>
      </c>
      <c r="CM81" s="12">
        <f>'[14]Munka1'!C81</f>
        <v>0</v>
      </c>
      <c r="CN81" s="12">
        <f>'[14]Munka1'!E81</f>
        <v>0</v>
      </c>
      <c r="CO81" s="12">
        <f>'[14]Munka1'!D81</f>
        <v>0</v>
      </c>
      <c r="CP81" s="20">
        <f t="shared" si="82"/>
        <v>0</v>
      </c>
      <c r="CQ81" s="12">
        <f>'[15]Munka1'!C81</f>
        <v>0</v>
      </c>
      <c r="CR81" s="12">
        <f>'[15]Munka1'!E81</f>
        <v>0</v>
      </c>
      <c r="CS81" s="12">
        <f>'[15]Munka1'!D81</f>
        <v>0</v>
      </c>
      <c r="CT81" s="20">
        <f t="shared" si="83"/>
        <v>0</v>
      </c>
      <c r="CU81" s="12"/>
      <c r="CV81" s="12"/>
      <c r="CW81" s="12"/>
      <c r="CX81" s="20">
        <f t="shared" si="84"/>
        <v>0</v>
      </c>
      <c r="CY81" s="12"/>
      <c r="CZ81" s="12"/>
      <c r="DA81" s="12"/>
      <c r="DB81" s="20">
        <f t="shared" si="85"/>
        <v>0</v>
      </c>
      <c r="DC81" s="12"/>
      <c r="DD81" s="12"/>
      <c r="DE81" s="12"/>
      <c r="DF81" s="20">
        <f t="shared" si="86"/>
        <v>0</v>
      </c>
      <c r="DG81" s="12"/>
      <c r="DH81" s="12"/>
      <c r="DI81" s="12"/>
      <c r="DJ81" s="20">
        <f t="shared" si="87"/>
        <v>0</v>
      </c>
      <c r="DK81" s="12"/>
      <c r="DL81" s="12"/>
      <c r="DM81" s="12"/>
      <c r="DN81" s="20">
        <f t="shared" si="88"/>
        <v>0</v>
      </c>
      <c r="DO81" s="12"/>
      <c r="DP81" s="12"/>
      <c r="DQ81" s="74">
        <f t="shared" si="89"/>
        <v>0</v>
      </c>
      <c r="DR81" s="12">
        <f>'[16]Munka1'!C81</f>
        <v>0</v>
      </c>
      <c r="DS81" s="12">
        <f>'[16]Munka1'!E81</f>
        <v>0</v>
      </c>
      <c r="DT81" s="12">
        <f>'[16]Munka1'!D81</f>
        <v>0</v>
      </c>
      <c r="DU81" s="74">
        <f t="shared" si="90"/>
        <v>0</v>
      </c>
      <c r="DV81" s="12">
        <f>'[17]Munka1'!C81</f>
        <v>27</v>
      </c>
      <c r="DW81" s="12">
        <f>'[17]Munka1'!E81</f>
        <v>28</v>
      </c>
      <c r="DX81" s="12">
        <f>'[17]Munka1'!D81</f>
        <v>27</v>
      </c>
      <c r="DY81" s="74">
        <f t="shared" si="91"/>
        <v>0</v>
      </c>
      <c r="DZ81" s="12">
        <f>'[18]Munka1'!C81</f>
        <v>0</v>
      </c>
      <c r="EA81" s="12">
        <f>'[18]Munka1'!E81</f>
        <v>93</v>
      </c>
      <c r="EB81" s="12">
        <f>'[18]Munka1'!D81</f>
        <v>100</v>
      </c>
      <c r="EC81" s="74">
        <f t="shared" si="92"/>
        <v>0</v>
      </c>
      <c r="ED81" s="62">
        <f t="shared" si="62"/>
        <v>3407</v>
      </c>
      <c r="EE81" s="62"/>
      <c r="EF81" s="62">
        <f t="shared" si="63"/>
        <v>2028</v>
      </c>
      <c r="EG81" s="20">
        <f t="shared" si="93"/>
        <v>-40.475491634869385</v>
      </c>
      <c r="EK81" s="12"/>
      <c r="EL81" s="12"/>
    </row>
    <row r="82" spans="1:142" s="2" customFormat="1" ht="16.5" customHeight="1">
      <c r="A82" s="50" t="s">
        <v>23</v>
      </c>
      <c r="B82" s="40">
        <v>16</v>
      </c>
      <c r="C82" s="12">
        <f>'[1]ezer ft'!C81</f>
        <v>0</v>
      </c>
      <c r="D82" s="12">
        <f>'[1]ezer ft'!E81</f>
        <v>0</v>
      </c>
      <c r="E82" s="12">
        <f>'[1]ezer ft'!D81</f>
        <v>0</v>
      </c>
      <c r="F82" s="20">
        <f t="shared" si="94"/>
        <v>0</v>
      </c>
      <c r="G82" s="12"/>
      <c r="H82" s="12"/>
      <c r="I82" s="12"/>
      <c r="J82" s="20">
        <f t="shared" si="95"/>
        <v>0</v>
      </c>
      <c r="K82" s="12">
        <f>'[2]Munka1'!C82</f>
        <v>0</v>
      </c>
      <c r="L82" s="12">
        <f>'[2]Munka1'!E82</f>
        <v>0</v>
      </c>
      <c r="M82" s="12">
        <f>'[2]Munka1'!D82</f>
        <v>0</v>
      </c>
      <c r="N82" s="20">
        <f t="shared" si="64"/>
        <v>0</v>
      </c>
      <c r="O82" s="12">
        <f>'[3]Munka1'!C82</f>
        <v>0</v>
      </c>
      <c r="P82" s="12">
        <f>'[3]Munka1'!E82</f>
        <v>0</v>
      </c>
      <c r="Q82" s="12">
        <f>'[3]Munka1'!D82</f>
        <v>0</v>
      </c>
      <c r="R82" s="20">
        <f t="shared" si="65"/>
        <v>0</v>
      </c>
      <c r="S82" s="12">
        <f>'[19]Munka1'!C82</f>
        <v>0</v>
      </c>
      <c r="T82" s="12">
        <f>'[19]Munka1'!E82</f>
        <v>0</v>
      </c>
      <c r="U82" s="12">
        <f>'[19]Munka1'!D82</f>
        <v>0</v>
      </c>
      <c r="V82" s="60">
        <f t="shared" si="66"/>
        <v>0</v>
      </c>
      <c r="W82" s="12">
        <f>'[4]Munka1'!C82</f>
        <v>730</v>
      </c>
      <c r="X82" s="12">
        <f>'[4]Munka1'!E82</f>
        <v>587</v>
      </c>
      <c r="Y82" s="12">
        <f>'[4]Munka1'!D82</f>
        <v>554</v>
      </c>
      <c r="Z82" s="20">
        <f t="shared" si="67"/>
        <v>-24.109589041095887</v>
      </c>
      <c r="AA82" s="12"/>
      <c r="AB82" s="12"/>
      <c r="AC82" s="12"/>
      <c r="AD82" s="20">
        <f t="shared" si="96"/>
        <v>0</v>
      </c>
      <c r="AE82" s="12"/>
      <c r="AF82" s="12"/>
      <c r="AG82" s="60">
        <f t="shared" si="97"/>
        <v>0</v>
      </c>
      <c r="AH82" s="12"/>
      <c r="AI82" s="12"/>
      <c r="AJ82" s="60">
        <f t="shared" si="98"/>
        <v>0</v>
      </c>
      <c r="AK82" s="12">
        <f>'[20]Munka1'!C82</f>
        <v>0</v>
      </c>
      <c r="AL82" s="12">
        <f>'[20]Munka1'!E82</f>
        <v>0</v>
      </c>
      <c r="AM82" s="12">
        <f>'[20]Munka1'!D82</f>
        <v>0</v>
      </c>
      <c r="AN82" s="20">
        <f t="shared" si="68"/>
        <v>0</v>
      </c>
      <c r="AO82" s="12">
        <f>'[5]ezer Ft'!C81</f>
        <v>0</v>
      </c>
      <c r="AP82" s="12">
        <f>'[5]ezer Ft'!E81</f>
        <v>0</v>
      </c>
      <c r="AQ82" s="12">
        <f>'[5]ezer Ft'!D81</f>
        <v>0</v>
      </c>
      <c r="AR82" s="20">
        <f t="shared" si="69"/>
        <v>0</v>
      </c>
      <c r="AS82" s="12">
        <f>'[6]Munka1'!C82</f>
        <v>0</v>
      </c>
      <c r="AT82" s="12">
        <f>'[6]Munka1'!E82</f>
        <v>0</v>
      </c>
      <c r="AU82" s="12">
        <f>'[6]Munka1'!D82</f>
        <v>0</v>
      </c>
      <c r="AV82" s="20">
        <f t="shared" si="70"/>
        <v>0</v>
      </c>
      <c r="AW82" s="12">
        <f>'[7]Munka1'!C82</f>
        <v>0</v>
      </c>
      <c r="AX82" s="12">
        <f>'[7]Munka1'!E82</f>
        <v>0</v>
      </c>
      <c r="AY82" s="12">
        <f>'[7]Munka1'!D82</f>
        <v>0</v>
      </c>
      <c r="AZ82" s="20">
        <f t="shared" si="71"/>
        <v>0</v>
      </c>
      <c r="BA82" s="12"/>
      <c r="BB82" s="12"/>
      <c r="BC82" s="60">
        <f t="shared" si="72"/>
        <v>0</v>
      </c>
      <c r="BD82" s="12"/>
      <c r="BE82" s="12"/>
      <c r="BF82" s="60">
        <f t="shared" si="73"/>
        <v>0</v>
      </c>
      <c r="BG82" s="12">
        <f>'[8]Munka1'!C82</f>
        <v>160</v>
      </c>
      <c r="BH82" s="12">
        <f>'[8]Munka1'!E82</f>
        <v>132</v>
      </c>
      <c r="BI82" s="12">
        <f>'[8]Munka1'!D82</f>
        <v>135</v>
      </c>
      <c r="BJ82" s="20">
        <f t="shared" si="74"/>
        <v>-15.625</v>
      </c>
      <c r="BK82" s="12">
        <f>'[9]Munka1'!C82</f>
        <v>0</v>
      </c>
      <c r="BL82" s="12">
        <f>'[9]Munka1'!E82</f>
        <v>0</v>
      </c>
      <c r="BM82" s="12">
        <f>'[9]Munka1'!D82</f>
        <v>0</v>
      </c>
      <c r="BN82" s="20">
        <f t="shared" si="75"/>
        <v>0</v>
      </c>
      <c r="BO82" s="12">
        <f>'[10]Munka1'!C82</f>
        <v>0</v>
      </c>
      <c r="BP82" s="12">
        <f>'[10]Munka1'!E82</f>
        <v>0</v>
      </c>
      <c r="BQ82" s="12">
        <f>'[10]Munka1'!D82</f>
        <v>0</v>
      </c>
      <c r="BR82" s="20">
        <f t="shared" si="76"/>
        <v>0</v>
      </c>
      <c r="BS82" s="12">
        <f>'[11]Munka1'!C82</f>
        <v>0</v>
      </c>
      <c r="BT82" s="12">
        <f>'[11]Munka1'!E82</f>
        <v>48</v>
      </c>
      <c r="BU82" s="12">
        <f>'[11]Munka1'!D82</f>
        <v>0</v>
      </c>
      <c r="BV82" s="20">
        <f t="shared" si="77"/>
        <v>0</v>
      </c>
      <c r="BW82" s="12">
        <f>'[12]Munka1'!C82</f>
        <v>0</v>
      </c>
      <c r="BX82" s="12">
        <f>'[12]Munka1'!E82</f>
        <v>0</v>
      </c>
      <c r="BY82" s="12">
        <f>'[12]Munka1'!D82</f>
        <v>0</v>
      </c>
      <c r="BZ82" s="20">
        <f t="shared" si="78"/>
        <v>0</v>
      </c>
      <c r="CA82" s="12">
        <f>'[13]Munka1'!C82</f>
        <v>50</v>
      </c>
      <c r="CB82" s="12">
        <f>'[13]Munka1'!E82</f>
        <v>0</v>
      </c>
      <c r="CC82" s="12">
        <f>'[13]Munka1'!D82</f>
        <v>73</v>
      </c>
      <c r="CD82" s="20">
        <f t="shared" si="79"/>
        <v>46</v>
      </c>
      <c r="CE82" s="12"/>
      <c r="CF82" s="12"/>
      <c r="CG82" s="12"/>
      <c r="CH82" s="20">
        <f t="shared" si="80"/>
        <v>0</v>
      </c>
      <c r="CI82" s="12"/>
      <c r="CJ82" s="12"/>
      <c r="CK82" s="12"/>
      <c r="CL82" s="20">
        <f t="shared" si="81"/>
        <v>0</v>
      </c>
      <c r="CM82" s="12">
        <f>'[14]Munka1'!C82</f>
        <v>0</v>
      </c>
      <c r="CN82" s="12">
        <f>'[14]Munka1'!E82</f>
        <v>0</v>
      </c>
      <c r="CO82" s="12">
        <f>'[14]Munka1'!D82</f>
        <v>0</v>
      </c>
      <c r="CP82" s="20">
        <f t="shared" si="82"/>
        <v>0</v>
      </c>
      <c r="CQ82" s="12">
        <f>'[15]Munka1'!C82</f>
        <v>0</v>
      </c>
      <c r="CR82" s="12">
        <f>'[15]Munka1'!E82</f>
        <v>0</v>
      </c>
      <c r="CS82" s="12">
        <f>'[15]Munka1'!D82</f>
        <v>0</v>
      </c>
      <c r="CT82" s="20">
        <f t="shared" si="83"/>
        <v>0</v>
      </c>
      <c r="CU82" s="12"/>
      <c r="CV82" s="12"/>
      <c r="CW82" s="12"/>
      <c r="CX82" s="20">
        <f t="shared" si="84"/>
        <v>0</v>
      </c>
      <c r="CY82" s="12"/>
      <c r="CZ82" s="12"/>
      <c r="DA82" s="12"/>
      <c r="DB82" s="20">
        <f t="shared" si="85"/>
        <v>0</v>
      </c>
      <c r="DC82" s="12"/>
      <c r="DD82" s="12"/>
      <c r="DE82" s="12"/>
      <c r="DF82" s="20">
        <f t="shared" si="86"/>
        <v>0</v>
      </c>
      <c r="DG82" s="12"/>
      <c r="DH82" s="12"/>
      <c r="DI82" s="12"/>
      <c r="DJ82" s="20">
        <f t="shared" si="87"/>
        <v>0</v>
      </c>
      <c r="DK82" s="12"/>
      <c r="DL82" s="12"/>
      <c r="DM82" s="12"/>
      <c r="DN82" s="20">
        <f t="shared" si="88"/>
        <v>0</v>
      </c>
      <c r="DO82" s="12"/>
      <c r="DP82" s="12"/>
      <c r="DQ82" s="74">
        <f t="shared" si="89"/>
        <v>0</v>
      </c>
      <c r="DR82" s="12">
        <f>'[16]Munka1'!C82</f>
        <v>0</v>
      </c>
      <c r="DS82" s="12">
        <f>'[16]Munka1'!E82</f>
        <v>0</v>
      </c>
      <c r="DT82" s="12">
        <f>'[16]Munka1'!D82</f>
        <v>0</v>
      </c>
      <c r="DU82" s="74">
        <f t="shared" si="90"/>
        <v>0</v>
      </c>
      <c r="DV82" s="12">
        <f>'[17]Munka1'!C82</f>
        <v>0</v>
      </c>
      <c r="DW82" s="12">
        <f>'[17]Munka1'!E82</f>
        <v>0</v>
      </c>
      <c r="DX82" s="12">
        <f>'[17]Munka1'!D82</f>
        <v>0</v>
      </c>
      <c r="DY82" s="74">
        <f t="shared" si="91"/>
        <v>0</v>
      </c>
      <c r="DZ82" s="12">
        <f>'[18]Munka1'!C82</f>
        <v>0</v>
      </c>
      <c r="EA82" s="12">
        <f>'[18]Munka1'!E82</f>
        <v>0</v>
      </c>
      <c r="EB82" s="12">
        <f>'[18]Munka1'!D82</f>
        <v>0</v>
      </c>
      <c r="EC82" s="74">
        <f t="shared" si="92"/>
        <v>0</v>
      </c>
      <c r="ED82" s="62">
        <f t="shared" si="62"/>
        <v>940</v>
      </c>
      <c r="EE82" s="62"/>
      <c r="EF82" s="62">
        <f t="shared" si="63"/>
        <v>762</v>
      </c>
      <c r="EG82" s="20">
        <f t="shared" si="93"/>
        <v>-18.93617021276596</v>
      </c>
      <c r="EK82" s="12"/>
      <c r="EL82" s="12"/>
    </row>
    <row r="83" spans="1:142" s="2" customFormat="1" ht="16.5" customHeight="1">
      <c r="A83" s="50" t="s">
        <v>25</v>
      </c>
      <c r="B83" s="40">
        <v>17</v>
      </c>
      <c r="C83" s="12">
        <f>'[1]ezer ft'!C82</f>
        <v>0</v>
      </c>
      <c r="D83" s="12">
        <f>'[1]ezer ft'!E82</f>
        <v>0</v>
      </c>
      <c r="E83" s="12">
        <f>'[1]ezer ft'!D82</f>
        <v>0</v>
      </c>
      <c r="F83" s="20">
        <f t="shared" si="94"/>
        <v>0</v>
      </c>
      <c r="G83" s="12"/>
      <c r="H83" s="12"/>
      <c r="I83" s="12"/>
      <c r="J83" s="20">
        <f t="shared" si="95"/>
        <v>0</v>
      </c>
      <c r="K83" s="12">
        <f>'[2]Munka1'!C83</f>
        <v>0</v>
      </c>
      <c r="L83" s="12">
        <f>'[2]Munka1'!E83</f>
        <v>0</v>
      </c>
      <c r="M83" s="12">
        <f>'[2]Munka1'!D83</f>
        <v>0</v>
      </c>
      <c r="N83" s="20">
        <f t="shared" si="64"/>
        <v>0</v>
      </c>
      <c r="O83" s="12">
        <f>'[3]Munka1'!C83</f>
        <v>0</v>
      </c>
      <c r="P83" s="12">
        <f>'[3]Munka1'!E83</f>
        <v>0</v>
      </c>
      <c r="Q83" s="12">
        <f>'[3]Munka1'!D83</f>
        <v>0</v>
      </c>
      <c r="R83" s="20">
        <f t="shared" si="65"/>
        <v>0</v>
      </c>
      <c r="S83" s="12">
        <f>'[19]Munka1'!C83</f>
        <v>0</v>
      </c>
      <c r="T83" s="12">
        <f>'[19]Munka1'!E83</f>
        <v>0</v>
      </c>
      <c r="U83" s="12">
        <f>'[19]Munka1'!D83</f>
        <v>0</v>
      </c>
      <c r="V83" s="60">
        <f t="shared" si="66"/>
        <v>0</v>
      </c>
      <c r="W83" s="12">
        <f>'[4]Munka1'!C83</f>
        <v>960</v>
      </c>
      <c r="X83" s="12">
        <f>'[4]Munka1'!E83</f>
        <v>1199</v>
      </c>
      <c r="Y83" s="12">
        <f>'[4]Munka1'!D83</f>
        <v>554</v>
      </c>
      <c r="Z83" s="20">
        <f t="shared" si="67"/>
        <v>-42.291666666666664</v>
      </c>
      <c r="AA83" s="12"/>
      <c r="AB83" s="12"/>
      <c r="AC83" s="12"/>
      <c r="AD83" s="20">
        <f t="shared" si="96"/>
        <v>0</v>
      </c>
      <c r="AE83" s="12"/>
      <c r="AF83" s="12"/>
      <c r="AG83" s="60">
        <f t="shared" si="97"/>
        <v>0</v>
      </c>
      <c r="AH83" s="12"/>
      <c r="AI83" s="12"/>
      <c r="AJ83" s="60">
        <f t="shared" si="98"/>
        <v>0</v>
      </c>
      <c r="AK83" s="12">
        <f>'[20]Munka1'!C83</f>
        <v>0</v>
      </c>
      <c r="AL83" s="12">
        <f>'[20]Munka1'!E83</f>
        <v>0</v>
      </c>
      <c r="AM83" s="12">
        <f>'[20]Munka1'!D83</f>
        <v>0</v>
      </c>
      <c r="AN83" s="20">
        <f t="shared" si="68"/>
        <v>0</v>
      </c>
      <c r="AO83" s="12">
        <f>'[5]ezer Ft'!C82</f>
        <v>0</v>
      </c>
      <c r="AP83" s="12">
        <f>'[5]ezer Ft'!E82</f>
        <v>0</v>
      </c>
      <c r="AQ83" s="12">
        <f>'[5]ezer Ft'!D82</f>
        <v>0</v>
      </c>
      <c r="AR83" s="20">
        <f t="shared" si="69"/>
        <v>0</v>
      </c>
      <c r="AS83" s="12">
        <f>'[6]Munka1'!C83</f>
        <v>0</v>
      </c>
      <c r="AT83" s="12">
        <f>'[6]Munka1'!E83</f>
        <v>0</v>
      </c>
      <c r="AU83" s="12">
        <f>'[6]Munka1'!D83</f>
        <v>0</v>
      </c>
      <c r="AV83" s="20">
        <f t="shared" si="70"/>
        <v>0</v>
      </c>
      <c r="AW83" s="12">
        <f>'[7]Munka1'!C83</f>
        <v>0</v>
      </c>
      <c r="AX83" s="12">
        <f>'[7]Munka1'!E83</f>
        <v>0</v>
      </c>
      <c r="AY83" s="12">
        <f>'[7]Munka1'!D83</f>
        <v>0</v>
      </c>
      <c r="AZ83" s="20">
        <f t="shared" si="71"/>
        <v>0</v>
      </c>
      <c r="BA83" s="12"/>
      <c r="BB83" s="12"/>
      <c r="BC83" s="60">
        <f t="shared" si="72"/>
        <v>0</v>
      </c>
      <c r="BD83" s="12"/>
      <c r="BE83" s="12"/>
      <c r="BF83" s="60">
        <f t="shared" si="73"/>
        <v>0</v>
      </c>
      <c r="BG83" s="12">
        <f>'[8]Munka1'!C83</f>
        <v>0</v>
      </c>
      <c r="BH83" s="12">
        <f>'[8]Munka1'!E83</f>
        <v>0</v>
      </c>
      <c r="BI83" s="12">
        <f>'[8]Munka1'!D83</f>
        <v>0</v>
      </c>
      <c r="BJ83" s="20">
        <f t="shared" si="74"/>
        <v>0</v>
      </c>
      <c r="BK83" s="12">
        <f>'[9]Munka1'!C83</f>
        <v>0</v>
      </c>
      <c r="BL83" s="12">
        <f>'[9]Munka1'!E83</f>
        <v>0</v>
      </c>
      <c r="BM83" s="12">
        <f>'[9]Munka1'!D83</f>
        <v>0</v>
      </c>
      <c r="BN83" s="20">
        <f t="shared" si="75"/>
        <v>0</v>
      </c>
      <c r="BO83" s="12">
        <f>'[10]Munka1'!C83</f>
        <v>0</v>
      </c>
      <c r="BP83" s="12">
        <f>'[10]Munka1'!E83</f>
        <v>0</v>
      </c>
      <c r="BQ83" s="12">
        <f>'[10]Munka1'!D83</f>
        <v>0</v>
      </c>
      <c r="BR83" s="20">
        <f t="shared" si="76"/>
        <v>0</v>
      </c>
      <c r="BS83" s="12">
        <f>'[11]Munka1'!C83</f>
        <v>0</v>
      </c>
      <c r="BT83" s="12">
        <f>'[11]Munka1'!E83</f>
        <v>867</v>
      </c>
      <c r="BU83" s="12">
        <f>'[11]Munka1'!D83</f>
        <v>0</v>
      </c>
      <c r="BV83" s="20">
        <f t="shared" si="77"/>
        <v>0</v>
      </c>
      <c r="BW83" s="12">
        <f>'[12]Munka1'!C83</f>
        <v>0</v>
      </c>
      <c r="BX83" s="12">
        <f>'[12]Munka1'!E83</f>
        <v>0</v>
      </c>
      <c r="BY83" s="12">
        <f>'[12]Munka1'!D83</f>
        <v>0</v>
      </c>
      <c r="BZ83" s="20">
        <f t="shared" si="78"/>
        <v>0</v>
      </c>
      <c r="CA83" s="12">
        <f>'[13]Munka1'!C83</f>
        <v>0</v>
      </c>
      <c r="CB83" s="12">
        <f>'[13]Munka1'!E83</f>
        <v>0</v>
      </c>
      <c r="CC83" s="12">
        <f>'[13]Munka1'!D83</f>
        <v>0</v>
      </c>
      <c r="CD83" s="20">
        <f t="shared" si="79"/>
        <v>0</v>
      </c>
      <c r="CE83" s="12"/>
      <c r="CF83" s="12"/>
      <c r="CG83" s="12"/>
      <c r="CH83" s="20">
        <f t="shared" si="80"/>
        <v>0</v>
      </c>
      <c r="CI83" s="12"/>
      <c r="CJ83" s="12"/>
      <c r="CK83" s="12"/>
      <c r="CL83" s="20">
        <f t="shared" si="81"/>
        <v>0</v>
      </c>
      <c r="CM83" s="12">
        <f>'[14]Munka1'!C83</f>
        <v>0</v>
      </c>
      <c r="CN83" s="12">
        <f>'[14]Munka1'!E83</f>
        <v>0</v>
      </c>
      <c r="CO83" s="12">
        <f>'[14]Munka1'!D83</f>
        <v>0</v>
      </c>
      <c r="CP83" s="20">
        <f t="shared" si="82"/>
        <v>0</v>
      </c>
      <c r="CQ83" s="12">
        <f>'[15]Munka1'!C83</f>
        <v>0</v>
      </c>
      <c r="CR83" s="12">
        <f>'[15]Munka1'!E83</f>
        <v>0</v>
      </c>
      <c r="CS83" s="12">
        <f>'[15]Munka1'!D83</f>
        <v>0</v>
      </c>
      <c r="CT83" s="20">
        <f t="shared" si="83"/>
        <v>0</v>
      </c>
      <c r="CU83" s="12"/>
      <c r="CV83" s="12"/>
      <c r="CW83" s="12"/>
      <c r="CX83" s="20">
        <f t="shared" si="84"/>
        <v>0</v>
      </c>
      <c r="CY83" s="12"/>
      <c r="CZ83" s="12"/>
      <c r="DA83" s="12"/>
      <c r="DB83" s="20">
        <f t="shared" si="85"/>
        <v>0</v>
      </c>
      <c r="DC83" s="12"/>
      <c r="DD83" s="12"/>
      <c r="DE83" s="12"/>
      <c r="DF83" s="20">
        <f t="shared" si="86"/>
        <v>0</v>
      </c>
      <c r="DG83" s="12"/>
      <c r="DH83" s="12"/>
      <c r="DI83" s="12"/>
      <c r="DJ83" s="20">
        <f t="shared" si="87"/>
        <v>0</v>
      </c>
      <c r="DK83" s="12"/>
      <c r="DL83" s="12"/>
      <c r="DM83" s="12"/>
      <c r="DN83" s="20">
        <f t="shared" si="88"/>
        <v>0</v>
      </c>
      <c r="DO83" s="12"/>
      <c r="DP83" s="12"/>
      <c r="DQ83" s="74">
        <f t="shared" si="89"/>
        <v>0</v>
      </c>
      <c r="DR83" s="12">
        <f>'[16]Munka1'!C83</f>
        <v>0</v>
      </c>
      <c r="DS83" s="12">
        <f>'[16]Munka1'!E83</f>
        <v>0</v>
      </c>
      <c r="DT83" s="12">
        <f>'[16]Munka1'!D83</f>
        <v>0</v>
      </c>
      <c r="DU83" s="74">
        <f t="shared" si="90"/>
        <v>0</v>
      </c>
      <c r="DV83" s="12">
        <f>'[17]Munka1'!C83</f>
        <v>0</v>
      </c>
      <c r="DW83" s="12">
        <f>'[17]Munka1'!E83</f>
        <v>0</v>
      </c>
      <c r="DX83" s="12">
        <f>'[17]Munka1'!D83</f>
        <v>0</v>
      </c>
      <c r="DY83" s="74">
        <f t="shared" si="91"/>
        <v>0</v>
      </c>
      <c r="DZ83" s="12">
        <f>'[18]Munka1'!C83</f>
        <v>0</v>
      </c>
      <c r="EA83" s="12">
        <f>'[18]Munka1'!E83</f>
        <v>12</v>
      </c>
      <c r="EB83" s="12">
        <f>'[18]Munka1'!D83</f>
        <v>0</v>
      </c>
      <c r="EC83" s="74">
        <f t="shared" si="92"/>
        <v>0</v>
      </c>
      <c r="ED83" s="62">
        <f t="shared" si="62"/>
        <v>960</v>
      </c>
      <c r="EE83" s="62"/>
      <c r="EF83" s="62">
        <f t="shared" si="63"/>
        <v>554</v>
      </c>
      <c r="EG83" s="20">
        <f t="shared" si="93"/>
        <v>-42.291666666666664</v>
      </c>
      <c r="EK83" s="12"/>
      <c r="EL83" s="12"/>
    </row>
    <row r="84" spans="1:137" s="62" customFormat="1" ht="16.5" customHeight="1">
      <c r="A84" s="48" t="s">
        <v>215</v>
      </c>
      <c r="B84" s="63">
        <v>18</v>
      </c>
      <c r="C84" s="62">
        <f>'[1]ezer ft'!C83</f>
        <v>0</v>
      </c>
      <c r="D84" s="62">
        <f>'[1]ezer ft'!E83</f>
        <v>0</v>
      </c>
      <c r="E84" s="62">
        <f>'[1]ezer ft'!D83</f>
        <v>0</v>
      </c>
      <c r="F84" s="20">
        <f t="shared" si="94"/>
        <v>0</v>
      </c>
      <c r="J84" s="20">
        <f t="shared" si="95"/>
        <v>0</v>
      </c>
      <c r="K84" s="62">
        <f>'[2]Munka1'!C84</f>
        <v>0</v>
      </c>
      <c r="L84" s="62">
        <f>'[2]Munka1'!E84</f>
        <v>0</v>
      </c>
      <c r="M84" s="62">
        <f>'[2]Munka1'!D84</f>
        <v>0</v>
      </c>
      <c r="N84" s="20">
        <f t="shared" si="64"/>
        <v>0</v>
      </c>
      <c r="O84" s="62">
        <f>'[3]Munka1'!C84</f>
        <v>0</v>
      </c>
      <c r="P84" s="62">
        <f>'[3]Munka1'!E84</f>
        <v>0</v>
      </c>
      <c r="Q84" s="62">
        <f>'[3]Munka1'!D84</f>
        <v>0</v>
      </c>
      <c r="R84" s="20">
        <f t="shared" si="65"/>
        <v>0</v>
      </c>
      <c r="S84" s="62">
        <f>'[19]Munka1'!C84</f>
        <v>0</v>
      </c>
      <c r="T84" s="62">
        <f>'[19]Munka1'!E84</f>
        <v>0</v>
      </c>
      <c r="U84" s="62">
        <f>'[19]Munka1'!D84</f>
        <v>0</v>
      </c>
      <c r="V84" s="20">
        <f t="shared" si="66"/>
        <v>0</v>
      </c>
      <c r="W84" s="62">
        <f>'[4]Munka1'!C84</f>
        <v>4390</v>
      </c>
      <c r="X84" s="62">
        <f>'[4]Munka1'!E84</f>
        <v>3606</v>
      </c>
      <c r="Y84" s="62">
        <f>'[4]Munka1'!D84</f>
        <v>2510</v>
      </c>
      <c r="Z84" s="20">
        <f t="shared" si="67"/>
        <v>-42.8246013667426</v>
      </c>
      <c r="AD84" s="20">
        <f t="shared" si="96"/>
        <v>0</v>
      </c>
      <c r="AG84" s="20">
        <f t="shared" si="97"/>
        <v>0</v>
      </c>
      <c r="AJ84" s="20">
        <f t="shared" si="98"/>
        <v>0</v>
      </c>
      <c r="AK84" s="62">
        <f>'[20]Munka1'!C84</f>
        <v>0</v>
      </c>
      <c r="AL84" s="62">
        <f>'[20]Munka1'!E84</f>
        <v>0</v>
      </c>
      <c r="AM84" s="62">
        <f>'[20]Munka1'!D84</f>
        <v>0</v>
      </c>
      <c r="AN84" s="20">
        <f t="shared" si="68"/>
        <v>0</v>
      </c>
      <c r="AO84" s="62">
        <f>'[5]ezer Ft'!C83</f>
        <v>0</v>
      </c>
      <c r="AP84" s="62">
        <f>'[5]ezer Ft'!E83</f>
        <v>2</v>
      </c>
      <c r="AQ84" s="62">
        <f>'[5]ezer Ft'!D83</f>
        <v>26</v>
      </c>
      <c r="AR84" s="20">
        <f t="shared" si="69"/>
        <v>0</v>
      </c>
      <c r="AS84" s="62">
        <f>'[6]Munka1'!C84</f>
        <v>0</v>
      </c>
      <c r="AT84" s="62">
        <f>'[6]Munka1'!E84</f>
        <v>0</v>
      </c>
      <c r="AU84" s="62">
        <f>'[6]Munka1'!D84</f>
        <v>0</v>
      </c>
      <c r="AV84" s="20">
        <f t="shared" si="70"/>
        <v>0</v>
      </c>
      <c r="AW84" s="62">
        <f>'[7]Munka1'!C84</f>
        <v>0</v>
      </c>
      <c r="AX84" s="62">
        <f>'[7]Munka1'!E84</f>
        <v>0</v>
      </c>
      <c r="AY84" s="62">
        <f>'[7]Munka1'!D84</f>
        <v>0</v>
      </c>
      <c r="AZ84" s="20">
        <f t="shared" si="71"/>
        <v>0</v>
      </c>
      <c r="BC84" s="20">
        <f t="shared" si="72"/>
        <v>0</v>
      </c>
      <c r="BF84" s="20">
        <f t="shared" si="73"/>
        <v>0</v>
      </c>
      <c r="BG84" s="62">
        <f>'[8]Munka1'!C84</f>
        <v>410</v>
      </c>
      <c r="BH84" s="62">
        <f>'[8]Munka1'!E84</f>
        <v>332</v>
      </c>
      <c r="BI84" s="62">
        <f>'[8]Munka1'!D84</f>
        <v>295</v>
      </c>
      <c r="BJ84" s="20">
        <f t="shared" si="74"/>
        <v>-28.048780487804876</v>
      </c>
      <c r="BK84" s="62">
        <f>'[9]Munka1'!C84</f>
        <v>350</v>
      </c>
      <c r="BL84" s="62">
        <f>'[9]Munka1'!E84</f>
        <v>241</v>
      </c>
      <c r="BM84" s="62">
        <f>'[9]Munka1'!D84</f>
        <v>260</v>
      </c>
      <c r="BN84" s="20">
        <f t="shared" si="75"/>
        <v>-25.714285714285708</v>
      </c>
      <c r="BO84" s="62">
        <f>'[10]Munka1'!C84</f>
        <v>0</v>
      </c>
      <c r="BP84" s="62">
        <f>'[10]Munka1'!E84</f>
        <v>0</v>
      </c>
      <c r="BQ84" s="62">
        <f>'[10]Munka1'!D84</f>
        <v>0</v>
      </c>
      <c r="BR84" s="20">
        <f t="shared" si="76"/>
        <v>0</v>
      </c>
      <c r="BS84" s="62">
        <f>'[11]Munka1'!C84</f>
        <v>0</v>
      </c>
      <c r="BT84" s="62">
        <f>'[11]Munka1'!E84</f>
        <v>915</v>
      </c>
      <c r="BU84" s="62">
        <f>'[11]Munka1'!D84</f>
        <v>0</v>
      </c>
      <c r="BV84" s="20">
        <f t="shared" si="77"/>
        <v>0</v>
      </c>
      <c r="BW84" s="62">
        <f>'[12]Munka1'!C84</f>
        <v>0</v>
      </c>
      <c r="BX84" s="62">
        <f>'[12]Munka1'!E84</f>
        <v>0</v>
      </c>
      <c r="BY84" s="62">
        <f>'[12]Munka1'!D84</f>
        <v>0</v>
      </c>
      <c r="BZ84" s="20">
        <f t="shared" si="78"/>
        <v>0</v>
      </c>
      <c r="CA84" s="62">
        <f>'[13]Munka1'!C84</f>
        <v>130</v>
      </c>
      <c r="CB84" s="62">
        <f>'[13]Munka1'!E84</f>
        <v>88</v>
      </c>
      <c r="CC84" s="62">
        <f>'[13]Munka1'!D84</f>
        <v>126</v>
      </c>
      <c r="CD84" s="20">
        <f t="shared" si="79"/>
        <v>-3.07692307692308</v>
      </c>
      <c r="CH84" s="20">
        <f t="shared" si="80"/>
        <v>0</v>
      </c>
      <c r="CL84" s="20">
        <f t="shared" si="81"/>
        <v>0</v>
      </c>
      <c r="CM84" s="62">
        <f>'[14]Munka1'!C84</f>
        <v>0</v>
      </c>
      <c r="CN84" s="62">
        <f>'[14]Munka1'!E84</f>
        <v>0</v>
      </c>
      <c r="CO84" s="62">
        <f>'[14]Munka1'!D84</f>
        <v>0</v>
      </c>
      <c r="CP84" s="20">
        <f t="shared" si="82"/>
        <v>0</v>
      </c>
      <c r="CQ84" s="62">
        <f>'[15]Munka1'!C84</f>
        <v>0</v>
      </c>
      <c r="CR84" s="62">
        <f>'[15]Munka1'!E84</f>
        <v>0</v>
      </c>
      <c r="CS84" s="62">
        <f>'[15]Munka1'!D84</f>
        <v>0</v>
      </c>
      <c r="CT84" s="20">
        <f t="shared" si="83"/>
        <v>0</v>
      </c>
      <c r="CX84" s="20">
        <f t="shared" si="84"/>
        <v>0</v>
      </c>
      <c r="DB84" s="20">
        <f t="shared" si="85"/>
        <v>0</v>
      </c>
      <c r="DF84" s="20">
        <f t="shared" si="86"/>
        <v>0</v>
      </c>
      <c r="DJ84" s="20">
        <f t="shared" si="87"/>
        <v>0</v>
      </c>
      <c r="DN84" s="20">
        <f t="shared" si="88"/>
        <v>0</v>
      </c>
      <c r="DQ84" s="74">
        <f t="shared" si="89"/>
        <v>0</v>
      </c>
      <c r="DR84" s="62">
        <f>'[16]Munka1'!C84</f>
        <v>0</v>
      </c>
      <c r="DS84" s="62">
        <f>'[16]Munka1'!E84</f>
        <v>0</v>
      </c>
      <c r="DT84" s="62">
        <f>'[16]Munka1'!D84</f>
        <v>0</v>
      </c>
      <c r="DU84" s="74">
        <f t="shared" si="90"/>
        <v>0</v>
      </c>
      <c r="DV84" s="62">
        <f>'[17]Munka1'!C84</f>
        <v>27</v>
      </c>
      <c r="DW84" s="62">
        <f>'[17]Munka1'!E84</f>
        <v>28</v>
      </c>
      <c r="DX84" s="62">
        <f>'[17]Munka1'!D84</f>
        <v>27</v>
      </c>
      <c r="DY84" s="74">
        <f t="shared" si="91"/>
        <v>0</v>
      </c>
      <c r="DZ84" s="62">
        <f>'[18]Munka1'!C84</f>
        <v>0</v>
      </c>
      <c r="EA84" s="62">
        <f>'[18]Munka1'!E84</f>
        <v>105</v>
      </c>
      <c r="EB84" s="62">
        <f>'[18]Munka1'!D84</f>
        <v>100</v>
      </c>
      <c r="EC84" s="74">
        <f t="shared" si="92"/>
        <v>0</v>
      </c>
      <c r="ED84" s="62">
        <f t="shared" si="62"/>
        <v>5307</v>
      </c>
      <c r="EF84" s="62">
        <f t="shared" si="63"/>
        <v>3344</v>
      </c>
      <c r="EG84" s="20">
        <f t="shared" si="93"/>
        <v>-36.98888260787639</v>
      </c>
    </row>
    <row r="85" spans="1:142" s="2" customFormat="1" ht="16.5" customHeight="1">
      <c r="A85" s="50" t="s">
        <v>26</v>
      </c>
      <c r="B85" s="40">
        <v>19</v>
      </c>
      <c r="C85" s="12">
        <f>'[1]ezer ft'!C84</f>
        <v>0</v>
      </c>
      <c r="D85" s="12">
        <f>'[1]ezer ft'!E84</f>
        <v>0</v>
      </c>
      <c r="E85" s="12">
        <f>'[1]ezer ft'!D84</f>
        <v>0</v>
      </c>
      <c r="F85" s="20">
        <f t="shared" si="94"/>
        <v>0</v>
      </c>
      <c r="G85" s="12"/>
      <c r="H85" s="12"/>
      <c r="I85" s="12"/>
      <c r="J85" s="20">
        <f t="shared" si="95"/>
        <v>0</v>
      </c>
      <c r="K85" s="12">
        <f>'[2]Munka1'!C85</f>
        <v>8758</v>
      </c>
      <c r="L85" s="12">
        <f>'[2]Munka1'!E85</f>
        <v>6702</v>
      </c>
      <c r="M85" s="12">
        <f>'[2]Munka1'!D85</f>
        <v>6639</v>
      </c>
      <c r="N85" s="20">
        <f t="shared" si="64"/>
        <v>-24.195021694450787</v>
      </c>
      <c r="O85" s="12">
        <f>'[3]Munka1'!C85</f>
        <v>5119</v>
      </c>
      <c r="P85" s="12">
        <f>'[3]Munka1'!E85</f>
        <v>6380</v>
      </c>
      <c r="Q85" s="12">
        <f>'[3]Munka1'!D85</f>
        <v>5004</v>
      </c>
      <c r="R85" s="20">
        <f t="shared" si="65"/>
        <v>-2.246532525883964</v>
      </c>
      <c r="S85" s="12">
        <f>'[19]Munka1'!C85</f>
        <v>0</v>
      </c>
      <c r="T85" s="12">
        <f>'[19]Munka1'!E85</f>
        <v>0</v>
      </c>
      <c r="U85" s="12">
        <f>'[19]Munka1'!D85</f>
        <v>0</v>
      </c>
      <c r="V85" s="60">
        <f t="shared" si="66"/>
        <v>0</v>
      </c>
      <c r="W85" s="12">
        <f>'[4]Munka1'!C85</f>
        <v>0</v>
      </c>
      <c r="X85" s="12">
        <f>'[4]Munka1'!E85</f>
        <v>0</v>
      </c>
      <c r="Y85" s="12">
        <f>'[4]Munka1'!D85</f>
        <v>0</v>
      </c>
      <c r="Z85" s="20">
        <f t="shared" si="67"/>
        <v>0</v>
      </c>
      <c r="AA85" s="12"/>
      <c r="AB85" s="12"/>
      <c r="AC85" s="12"/>
      <c r="AD85" s="20">
        <f t="shared" si="96"/>
        <v>0</v>
      </c>
      <c r="AE85" s="12"/>
      <c r="AF85" s="12"/>
      <c r="AG85" s="60">
        <f t="shared" si="97"/>
        <v>0</v>
      </c>
      <c r="AH85" s="12"/>
      <c r="AI85" s="12"/>
      <c r="AJ85" s="60">
        <f t="shared" si="98"/>
        <v>0</v>
      </c>
      <c r="AK85" s="12">
        <f>'[20]Munka1'!C85</f>
        <v>0</v>
      </c>
      <c r="AL85" s="12">
        <f>'[20]Munka1'!E85</f>
        <v>0</v>
      </c>
      <c r="AM85" s="12">
        <f>'[20]Munka1'!D85</f>
        <v>0</v>
      </c>
      <c r="AN85" s="20">
        <f t="shared" si="68"/>
        <v>0</v>
      </c>
      <c r="AO85" s="12">
        <f>'[5]ezer Ft'!C84</f>
        <v>0</v>
      </c>
      <c r="AP85" s="12">
        <f>'[5]ezer Ft'!E84</f>
        <v>0</v>
      </c>
      <c r="AQ85" s="12">
        <f>'[5]ezer Ft'!D84</f>
        <v>0</v>
      </c>
      <c r="AR85" s="20">
        <f t="shared" si="69"/>
        <v>0</v>
      </c>
      <c r="AS85" s="12">
        <f>'[6]Munka1'!C85</f>
        <v>0</v>
      </c>
      <c r="AT85" s="12">
        <f>'[6]Munka1'!E85</f>
        <v>0</v>
      </c>
      <c r="AU85" s="12">
        <f>'[6]Munka1'!D85</f>
        <v>0</v>
      </c>
      <c r="AV85" s="20">
        <f t="shared" si="70"/>
        <v>0</v>
      </c>
      <c r="AW85" s="12">
        <f>'[7]Munka1'!C85</f>
        <v>0</v>
      </c>
      <c r="AX85" s="12">
        <f>'[7]Munka1'!E85</f>
        <v>0</v>
      </c>
      <c r="AY85" s="12">
        <f>'[7]Munka1'!D85</f>
        <v>0</v>
      </c>
      <c r="AZ85" s="20">
        <f t="shared" si="71"/>
        <v>0</v>
      </c>
      <c r="BA85" s="12"/>
      <c r="BB85" s="12"/>
      <c r="BC85" s="60">
        <f t="shared" si="72"/>
        <v>0</v>
      </c>
      <c r="BD85" s="12"/>
      <c r="BE85" s="12"/>
      <c r="BF85" s="60">
        <f t="shared" si="73"/>
        <v>0</v>
      </c>
      <c r="BG85" s="12">
        <f>'[8]Munka1'!C85</f>
        <v>0</v>
      </c>
      <c r="BH85" s="12">
        <f>'[8]Munka1'!E85</f>
        <v>0</v>
      </c>
      <c r="BI85" s="12">
        <f>'[8]Munka1'!D85</f>
        <v>0</v>
      </c>
      <c r="BJ85" s="20">
        <f t="shared" si="74"/>
        <v>0</v>
      </c>
      <c r="BK85" s="12">
        <f>'[9]Munka1'!C85</f>
        <v>0</v>
      </c>
      <c r="BL85" s="12">
        <f>'[9]Munka1'!E85</f>
        <v>652</v>
      </c>
      <c r="BM85" s="12">
        <f>'[9]Munka1'!D85</f>
        <v>0</v>
      </c>
      <c r="BN85" s="20">
        <f t="shared" si="75"/>
        <v>0</v>
      </c>
      <c r="BO85" s="12">
        <f>'[10]Munka1'!C85</f>
        <v>0</v>
      </c>
      <c r="BP85" s="12">
        <f>'[10]Munka1'!E85</f>
        <v>0</v>
      </c>
      <c r="BQ85" s="12">
        <f>'[10]Munka1'!D85</f>
        <v>0</v>
      </c>
      <c r="BR85" s="20">
        <f t="shared" si="76"/>
        <v>0</v>
      </c>
      <c r="BS85" s="12">
        <f>'[11]Munka1'!C85</f>
        <v>0</v>
      </c>
      <c r="BT85" s="12">
        <f>'[11]Munka1'!E85</f>
        <v>0</v>
      </c>
      <c r="BU85" s="12">
        <f>'[11]Munka1'!D85</f>
        <v>0</v>
      </c>
      <c r="BV85" s="20">
        <f t="shared" si="77"/>
        <v>0</v>
      </c>
      <c r="BW85" s="12">
        <f>'[12]Munka1'!C85</f>
        <v>0</v>
      </c>
      <c r="BX85" s="12">
        <f>'[12]Munka1'!E85</f>
        <v>0</v>
      </c>
      <c r="BY85" s="12">
        <f>'[12]Munka1'!D85</f>
        <v>0</v>
      </c>
      <c r="BZ85" s="20">
        <f t="shared" si="78"/>
        <v>0</v>
      </c>
      <c r="CA85" s="12">
        <f>'[13]Munka1'!C85</f>
        <v>0</v>
      </c>
      <c r="CB85" s="12">
        <f>'[13]Munka1'!E85</f>
        <v>0</v>
      </c>
      <c r="CC85" s="12">
        <f>'[13]Munka1'!D85</f>
        <v>0</v>
      </c>
      <c r="CD85" s="20">
        <f t="shared" si="79"/>
        <v>0</v>
      </c>
      <c r="CE85" s="12"/>
      <c r="CF85" s="12"/>
      <c r="CG85" s="12"/>
      <c r="CH85" s="20">
        <f t="shared" si="80"/>
        <v>0</v>
      </c>
      <c r="CI85" s="12"/>
      <c r="CJ85" s="12"/>
      <c r="CK85" s="12"/>
      <c r="CL85" s="20">
        <f t="shared" si="81"/>
        <v>0</v>
      </c>
      <c r="CM85" s="12">
        <f>'[14]Munka1'!C85</f>
        <v>0</v>
      </c>
      <c r="CN85" s="12">
        <f>'[14]Munka1'!E85</f>
        <v>0</v>
      </c>
      <c r="CO85" s="12">
        <f>'[14]Munka1'!D85</f>
        <v>0</v>
      </c>
      <c r="CP85" s="20">
        <f t="shared" si="82"/>
        <v>0</v>
      </c>
      <c r="CQ85" s="12">
        <f>'[15]Munka1'!C85</f>
        <v>0</v>
      </c>
      <c r="CR85" s="12">
        <f>'[15]Munka1'!E85</f>
        <v>0</v>
      </c>
      <c r="CS85" s="12">
        <f>'[15]Munka1'!D85</f>
        <v>0</v>
      </c>
      <c r="CT85" s="20">
        <f t="shared" si="83"/>
        <v>0</v>
      </c>
      <c r="CU85" s="12"/>
      <c r="CV85" s="12"/>
      <c r="CW85" s="12"/>
      <c r="CX85" s="20">
        <f t="shared" si="84"/>
        <v>0</v>
      </c>
      <c r="CY85" s="12"/>
      <c r="CZ85" s="12"/>
      <c r="DA85" s="12"/>
      <c r="DB85" s="20">
        <f t="shared" si="85"/>
        <v>0</v>
      </c>
      <c r="DC85" s="12"/>
      <c r="DD85" s="12"/>
      <c r="DE85" s="12"/>
      <c r="DF85" s="20">
        <f t="shared" si="86"/>
        <v>0</v>
      </c>
      <c r="DG85" s="12"/>
      <c r="DH85" s="12"/>
      <c r="DI85" s="12"/>
      <c r="DJ85" s="20">
        <f t="shared" si="87"/>
        <v>0</v>
      </c>
      <c r="DK85" s="12"/>
      <c r="DL85" s="12"/>
      <c r="DM85" s="12"/>
      <c r="DN85" s="20">
        <f t="shared" si="88"/>
        <v>0</v>
      </c>
      <c r="DO85" s="12"/>
      <c r="DP85" s="12"/>
      <c r="DQ85" s="74">
        <f t="shared" si="89"/>
        <v>0</v>
      </c>
      <c r="DR85" s="12">
        <f>'[16]Munka1'!C85</f>
        <v>0</v>
      </c>
      <c r="DS85" s="12">
        <f>'[16]Munka1'!E85</f>
        <v>0</v>
      </c>
      <c r="DT85" s="12">
        <f>'[16]Munka1'!D85</f>
        <v>0</v>
      </c>
      <c r="DU85" s="74">
        <f t="shared" si="90"/>
        <v>0</v>
      </c>
      <c r="DV85" s="12">
        <f>'[17]Munka1'!C85</f>
        <v>0</v>
      </c>
      <c r="DW85" s="12">
        <f>'[17]Munka1'!E85</f>
        <v>0</v>
      </c>
      <c r="DX85" s="12">
        <f>'[17]Munka1'!D85</f>
        <v>0</v>
      </c>
      <c r="DY85" s="74">
        <f t="shared" si="91"/>
        <v>0</v>
      </c>
      <c r="DZ85" s="12">
        <f>'[18]Munka1'!C85</f>
        <v>0</v>
      </c>
      <c r="EA85" s="12">
        <f>'[18]Munka1'!E85</f>
        <v>0</v>
      </c>
      <c r="EB85" s="12">
        <f>'[18]Munka1'!D85</f>
        <v>0</v>
      </c>
      <c r="EC85" s="74">
        <f t="shared" si="92"/>
        <v>0</v>
      </c>
      <c r="ED85" s="62">
        <f t="shared" si="62"/>
        <v>13877</v>
      </c>
      <c r="EE85" s="62"/>
      <c r="EF85" s="62">
        <f t="shared" si="63"/>
        <v>11643</v>
      </c>
      <c r="EG85" s="20">
        <f t="shared" si="93"/>
        <v>-16.09858038480941</v>
      </c>
      <c r="EK85" s="12"/>
      <c r="EL85" s="12"/>
    </row>
    <row r="86" spans="1:142" s="2" customFormat="1" ht="16.5" customHeight="1">
      <c r="A86" s="50" t="s">
        <v>27</v>
      </c>
      <c r="B86" s="40">
        <v>20</v>
      </c>
      <c r="C86" s="12">
        <f>'[1]ezer ft'!C85</f>
        <v>0</v>
      </c>
      <c r="D86" s="12">
        <f>'[1]ezer ft'!E85</f>
        <v>0</v>
      </c>
      <c r="E86" s="12">
        <f>'[1]ezer ft'!D85</f>
        <v>0</v>
      </c>
      <c r="F86" s="20">
        <f t="shared" si="94"/>
        <v>0</v>
      </c>
      <c r="G86" s="12"/>
      <c r="H86" s="12"/>
      <c r="I86" s="12"/>
      <c r="J86" s="20">
        <f t="shared" si="95"/>
        <v>0</v>
      </c>
      <c r="K86" s="12">
        <f>'[2]Munka1'!C86</f>
        <v>0</v>
      </c>
      <c r="L86" s="12">
        <f>'[2]Munka1'!E86</f>
        <v>0</v>
      </c>
      <c r="M86" s="12">
        <f>'[2]Munka1'!D86</f>
        <v>0</v>
      </c>
      <c r="N86" s="20">
        <f t="shared" si="64"/>
        <v>0</v>
      </c>
      <c r="O86" s="12">
        <f>'[3]Munka1'!C86</f>
        <v>0</v>
      </c>
      <c r="P86" s="12">
        <f>'[3]Munka1'!E86</f>
        <v>0</v>
      </c>
      <c r="Q86" s="12">
        <f>'[3]Munka1'!D86</f>
        <v>0</v>
      </c>
      <c r="R86" s="20">
        <f t="shared" si="65"/>
        <v>0</v>
      </c>
      <c r="S86" s="12">
        <f>'[19]Munka1'!C86</f>
        <v>0</v>
      </c>
      <c r="T86" s="12">
        <f>'[19]Munka1'!E86</f>
        <v>0</v>
      </c>
      <c r="U86" s="12">
        <f>'[19]Munka1'!D86</f>
        <v>0</v>
      </c>
      <c r="V86" s="60">
        <f t="shared" si="66"/>
        <v>0</v>
      </c>
      <c r="W86" s="12">
        <f>'[4]Munka1'!C86</f>
        <v>0</v>
      </c>
      <c r="X86" s="12">
        <f>'[4]Munka1'!E86</f>
        <v>919</v>
      </c>
      <c r="Y86" s="12">
        <f>'[4]Munka1'!D86</f>
        <v>923</v>
      </c>
      <c r="Z86" s="20">
        <f t="shared" si="67"/>
        <v>0</v>
      </c>
      <c r="AA86" s="12"/>
      <c r="AB86" s="12"/>
      <c r="AC86" s="12"/>
      <c r="AD86" s="20">
        <f t="shared" si="96"/>
        <v>0</v>
      </c>
      <c r="AE86" s="12"/>
      <c r="AF86" s="12"/>
      <c r="AG86" s="60">
        <f t="shared" si="97"/>
        <v>0</v>
      </c>
      <c r="AH86" s="12"/>
      <c r="AI86" s="12"/>
      <c r="AJ86" s="60">
        <f t="shared" si="98"/>
        <v>0</v>
      </c>
      <c r="AK86" s="12">
        <f>'[20]Munka1'!C86</f>
        <v>0</v>
      </c>
      <c r="AL86" s="12">
        <f>'[20]Munka1'!E86</f>
        <v>0</v>
      </c>
      <c r="AM86" s="12">
        <f>'[20]Munka1'!D86</f>
        <v>0</v>
      </c>
      <c r="AN86" s="20">
        <f t="shared" si="68"/>
        <v>0</v>
      </c>
      <c r="AO86" s="12">
        <f>'[5]ezer Ft'!C85</f>
        <v>0</v>
      </c>
      <c r="AP86" s="12">
        <f>'[5]ezer Ft'!E85</f>
        <v>0</v>
      </c>
      <c r="AQ86" s="12">
        <f>'[5]ezer Ft'!D85</f>
        <v>0</v>
      </c>
      <c r="AR86" s="20">
        <f t="shared" si="69"/>
        <v>0</v>
      </c>
      <c r="AS86" s="12">
        <f>'[6]Munka1'!C86</f>
        <v>0</v>
      </c>
      <c r="AT86" s="12">
        <f>'[6]Munka1'!E86</f>
        <v>0</v>
      </c>
      <c r="AU86" s="12">
        <f>'[6]Munka1'!D86</f>
        <v>0</v>
      </c>
      <c r="AV86" s="20">
        <f t="shared" si="70"/>
        <v>0</v>
      </c>
      <c r="AW86" s="12">
        <f>'[7]Munka1'!C86</f>
        <v>0</v>
      </c>
      <c r="AX86" s="12">
        <f>'[7]Munka1'!E86</f>
        <v>0</v>
      </c>
      <c r="AY86" s="12">
        <f>'[7]Munka1'!D86</f>
        <v>0</v>
      </c>
      <c r="AZ86" s="20">
        <f t="shared" si="71"/>
        <v>0</v>
      </c>
      <c r="BA86" s="12"/>
      <c r="BB86" s="12"/>
      <c r="BC86" s="60">
        <f t="shared" si="72"/>
        <v>0</v>
      </c>
      <c r="BD86" s="12"/>
      <c r="BE86" s="12"/>
      <c r="BF86" s="60">
        <f t="shared" si="73"/>
        <v>0</v>
      </c>
      <c r="BG86" s="12">
        <f>'[8]Munka1'!C86</f>
        <v>0</v>
      </c>
      <c r="BH86" s="12">
        <f>'[8]Munka1'!E86</f>
        <v>0</v>
      </c>
      <c r="BI86" s="12">
        <f>'[8]Munka1'!D86</f>
        <v>0</v>
      </c>
      <c r="BJ86" s="20">
        <f t="shared" si="74"/>
        <v>0</v>
      </c>
      <c r="BK86" s="12">
        <f>'[9]Munka1'!C86</f>
        <v>0</v>
      </c>
      <c r="BL86" s="12">
        <f>'[9]Munka1'!E86</f>
        <v>0</v>
      </c>
      <c r="BM86" s="12">
        <f>'[9]Munka1'!D86</f>
        <v>0</v>
      </c>
      <c r="BN86" s="20">
        <f t="shared" si="75"/>
        <v>0</v>
      </c>
      <c r="BO86" s="12">
        <f>'[10]Munka1'!C86</f>
        <v>0</v>
      </c>
      <c r="BP86" s="12">
        <f>'[10]Munka1'!E86</f>
        <v>0</v>
      </c>
      <c r="BQ86" s="12">
        <f>'[10]Munka1'!D86</f>
        <v>0</v>
      </c>
      <c r="BR86" s="20">
        <f t="shared" si="76"/>
        <v>0</v>
      </c>
      <c r="BS86" s="12">
        <f>'[11]Munka1'!C86</f>
        <v>0</v>
      </c>
      <c r="BT86" s="12">
        <f>'[11]Munka1'!E86</f>
        <v>407</v>
      </c>
      <c r="BU86" s="12">
        <f>'[11]Munka1'!D86</f>
        <v>0</v>
      </c>
      <c r="BV86" s="20">
        <f t="shared" si="77"/>
        <v>0</v>
      </c>
      <c r="BW86" s="12">
        <f>'[12]Munka1'!C86</f>
        <v>0</v>
      </c>
      <c r="BX86" s="12">
        <f>'[12]Munka1'!E86</f>
        <v>0</v>
      </c>
      <c r="BY86" s="12">
        <f>'[12]Munka1'!D86</f>
        <v>0</v>
      </c>
      <c r="BZ86" s="20">
        <f t="shared" si="78"/>
        <v>0</v>
      </c>
      <c r="CA86" s="12">
        <f>'[13]Munka1'!C86</f>
        <v>0</v>
      </c>
      <c r="CB86" s="12">
        <f>'[13]Munka1'!E86</f>
        <v>0</v>
      </c>
      <c r="CC86" s="12">
        <f>'[13]Munka1'!D86</f>
        <v>0</v>
      </c>
      <c r="CD86" s="20">
        <f t="shared" si="79"/>
        <v>0</v>
      </c>
      <c r="CE86" s="12"/>
      <c r="CF86" s="12"/>
      <c r="CG86" s="12"/>
      <c r="CH86" s="20">
        <f t="shared" si="80"/>
        <v>0</v>
      </c>
      <c r="CI86" s="12"/>
      <c r="CJ86" s="12"/>
      <c r="CK86" s="12"/>
      <c r="CL86" s="20">
        <f t="shared" si="81"/>
        <v>0</v>
      </c>
      <c r="CM86" s="12">
        <f>'[14]Munka1'!C86</f>
        <v>0</v>
      </c>
      <c r="CN86" s="12">
        <f>'[14]Munka1'!E86</f>
        <v>0</v>
      </c>
      <c r="CO86" s="12">
        <f>'[14]Munka1'!D86</f>
        <v>0</v>
      </c>
      <c r="CP86" s="20">
        <f t="shared" si="82"/>
        <v>0</v>
      </c>
      <c r="CQ86" s="12">
        <f>'[15]Munka1'!C86</f>
        <v>0</v>
      </c>
      <c r="CR86" s="12">
        <f>'[15]Munka1'!E86</f>
        <v>0</v>
      </c>
      <c r="CS86" s="12">
        <f>'[15]Munka1'!D86</f>
        <v>0</v>
      </c>
      <c r="CT86" s="20">
        <f t="shared" si="83"/>
        <v>0</v>
      </c>
      <c r="CU86" s="12"/>
      <c r="CV86" s="12"/>
      <c r="CW86" s="12"/>
      <c r="CX86" s="20">
        <f t="shared" si="84"/>
        <v>0</v>
      </c>
      <c r="CY86" s="12"/>
      <c r="CZ86" s="12"/>
      <c r="DA86" s="12"/>
      <c r="DB86" s="20">
        <f t="shared" si="85"/>
        <v>0</v>
      </c>
      <c r="DC86" s="12"/>
      <c r="DD86" s="12"/>
      <c r="DE86" s="12"/>
      <c r="DF86" s="20">
        <f t="shared" si="86"/>
        <v>0</v>
      </c>
      <c r="DG86" s="12"/>
      <c r="DH86" s="12"/>
      <c r="DI86" s="12"/>
      <c r="DJ86" s="20">
        <f t="shared" si="87"/>
        <v>0</v>
      </c>
      <c r="DK86" s="12"/>
      <c r="DL86" s="12"/>
      <c r="DM86" s="12"/>
      <c r="DN86" s="20">
        <f t="shared" si="88"/>
        <v>0</v>
      </c>
      <c r="DO86" s="12"/>
      <c r="DP86" s="12"/>
      <c r="DQ86" s="74">
        <f t="shared" si="89"/>
        <v>0</v>
      </c>
      <c r="DR86" s="12">
        <f>'[16]Munka1'!C86</f>
        <v>0</v>
      </c>
      <c r="DS86" s="12">
        <f>'[16]Munka1'!E86</f>
        <v>0</v>
      </c>
      <c r="DT86" s="12">
        <f>'[16]Munka1'!D86</f>
        <v>0</v>
      </c>
      <c r="DU86" s="74">
        <f t="shared" si="90"/>
        <v>0</v>
      </c>
      <c r="DV86" s="12">
        <f>'[17]Munka1'!C86</f>
        <v>0</v>
      </c>
      <c r="DW86" s="12">
        <f>'[17]Munka1'!E86</f>
        <v>0</v>
      </c>
      <c r="DX86" s="12">
        <f>'[17]Munka1'!D86</f>
        <v>0</v>
      </c>
      <c r="DY86" s="74">
        <f t="shared" si="91"/>
        <v>0</v>
      </c>
      <c r="DZ86" s="12">
        <f>'[18]Munka1'!C86</f>
        <v>0</v>
      </c>
      <c r="EA86" s="12">
        <f>'[18]Munka1'!E86</f>
        <v>0</v>
      </c>
      <c r="EB86" s="12">
        <f>'[18]Munka1'!D86</f>
        <v>0</v>
      </c>
      <c r="EC86" s="74">
        <f t="shared" si="92"/>
        <v>0</v>
      </c>
      <c r="ED86" s="62">
        <f t="shared" si="62"/>
        <v>0</v>
      </c>
      <c r="EE86" s="62"/>
      <c r="EF86" s="62">
        <f t="shared" si="63"/>
        <v>923</v>
      </c>
      <c r="EG86" s="20">
        <f t="shared" si="93"/>
        <v>0</v>
      </c>
      <c r="EK86" s="12"/>
      <c r="EL86" s="12"/>
    </row>
    <row r="87" spans="1:142" s="2" customFormat="1" ht="16.5" customHeight="1">
      <c r="A87" s="50" t="s">
        <v>28</v>
      </c>
      <c r="B87" s="40">
        <v>21</v>
      </c>
      <c r="C87" s="12">
        <f>'[1]ezer ft'!C86</f>
        <v>0</v>
      </c>
      <c r="D87" s="12">
        <f>'[1]ezer ft'!E86</f>
        <v>0</v>
      </c>
      <c r="E87" s="12">
        <f>'[1]ezer ft'!D86</f>
        <v>0</v>
      </c>
      <c r="F87" s="20">
        <f t="shared" si="94"/>
        <v>0</v>
      </c>
      <c r="G87" s="12"/>
      <c r="H87" s="12"/>
      <c r="I87" s="12"/>
      <c r="J87" s="20">
        <f t="shared" si="95"/>
        <v>0</v>
      </c>
      <c r="K87" s="12">
        <f>'[2]Munka1'!C87</f>
        <v>0</v>
      </c>
      <c r="L87" s="12">
        <f>'[2]Munka1'!E87</f>
        <v>0</v>
      </c>
      <c r="M87" s="12">
        <f>'[2]Munka1'!D87</f>
        <v>0</v>
      </c>
      <c r="N87" s="20">
        <f t="shared" si="64"/>
        <v>0</v>
      </c>
      <c r="O87" s="12">
        <f>'[3]Munka1'!C87</f>
        <v>0</v>
      </c>
      <c r="P87" s="12">
        <f>'[3]Munka1'!E87</f>
        <v>0</v>
      </c>
      <c r="Q87" s="12">
        <f>'[3]Munka1'!D87</f>
        <v>0</v>
      </c>
      <c r="R87" s="20">
        <f t="shared" si="65"/>
        <v>0</v>
      </c>
      <c r="S87" s="12">
        <f>'[19]Munka1'!C87</f>
        <v>0</v>
      </c>
      <c r="T87" s="12">
        <f>'[19]Munka1'!E87</f>
        <v>0</v>
      </c>
      <c r="U87" s="12">
        <f>'[19]Munka1'!D87</f>
        <v>0</v>
      </c>
      <c r="V87" s="60">
        <f t="shared" si="66"/>
        <v>0</v>
      </c>
      <c r="W87" s="12">
        <f>'[4]Munka1'!C87</f>
        <v>20</v>
      </c>
      <c r="X87" s="12">
        <f>'[4]Munka1'!E87</f>
        <v>63</v>
      </c>
      <c r="Y87" s="12">
        <f>'[4]Munka1'!D87</f>
        <v>65</v>
      </c>
      <c r="Z87" s="20">
        <f t="shared" si="67"/>
        <v>225</v>
      </c>
      <c r="AA87" s="12"/>
      <c r="AB87" s="12"/>
      <c r="AC87" s="12"/>
      <c r="AD87" s="20">
        <f t="shared" si="96"/>
        <v>0</v>
      </c>
      <c r="AE87" s="12"/>
      <c r="AF87" s="12"/>
      <c r="AG87" s="60">
        <f t="shared" si="97"/>
        <v>0</v>
      </c>
      <c r="AH87" s="12"/>
      <c r="AI87" s="12"/>
      <c r="AJ87" s="60">
        <f t="shared" si="98"/>
        <v>0</v>
      </c>
      <c r="AK87" s="12">
        <f>'[20]Munka1'!C87</f>
        <v>0</v>
      </c>
      <c r="AL87" s="12">
        <f>'[20]Munka1'!E87</f>
        <v>0</v>
      </c>
      <c r="AM87" s="12">
        <f>'[20]Munka1'!D87</f>
        <v>0</v>
      </c>
      <c r="AN87" s="20">
        <f t="shared" si="68"/>
        <v>0</v>
      </c>
      <c r="AO87" s="12">
        <f>'[5]ezer Ft'!C86</f>
        <v>40</v>
      </c>
      <c r="AP87" s="12">
        <f>'[5]ezer Ft'!E86</f>
        <v>177</v>
      </c>
      <c r="AQ87" s="12">
        <f>'[5]ezer Ft'!D86</f>
        <v>64</v>
      </c>
      <c r="AR87" s="20">
        <f t="shared" si="69"/>
        <v>60</v>
      </c>
      <c r="AS87" s="12">
        <f>'[6]Munka1'!C87</f>
        <v>0</v>
      </c>
      <c r="AT87" s="12">
        <f>'[6]Munka1'!E87</f>
        <v>0</v>
      </c>
      <c r="AU87" s="12">
        <f>'[6]Munka1'!D87</f>
        <v>0</v>
      </c>
      <c r="AV87" s="20">
        <f t="shared" si="70"/>
        <v>0</v>
      </c>
      <c r="AW87" s="12">
        <f>'[7]Munka1'!C87</f>
        <v>0</v>
      </c>
      <c r="AX87" s="12">
        <f>'[7]Munka1'!E87</f>
        <v>0</v>
      </c>
      <c r="AY87" s="12">
        <f>'[7]Munka1'!D87</f>
        <v>0</v>
      </c>
      <c r="AZ87" s="20">
        <f t="shared" si="71"/>
        <v>0</v>
      </c>
      <c r="BA87" s="12"/>
      <c r="BB87" s="12"/>
      <c r="BC87" s="60">
        <f t="shared" si="72"/>
        <v>0</v>
      </c>
      <c r="BD87" s="12"/>
      <c r="BE87" s="12"/>
      <c r="BF87" s="60">
        <f t="shared" si="73"/>
        <v>0</v>
      </c>
      <c r="BG87" s="12">
        <f>'[8]Munka1'!C87</f>
        <v>0</v>
      </c>
      <c r="BH87" s="12">
        <f>'[8]Munka1'!E87</f>
        <v>63</v>
      </c>
      <c r="BI87" s="12">
        <f>'[8]Munka1'!D87</f>
        <v>61</v>
      </c>
      <c r="BJ87" s="20">
        <f t="shared" si="74"/>
        <v>0</v>
      </c>
      <c r="BK87" s="12">
        <f>'[9]Munka1'!C87</f>
        <v>2438</v>
      </c>
      <c r="BL87" s="12">
        <f>'[9]Munka1'!E87</f>
        <v>597</v>
      </c>
      <c r="BM87" s="12">
        <f>'[9]Munka1'!D87</f>
        <v>0</v>
      </c>
      <c r="BN87" s="20">
        <f t="shared" si="75"/>
        <v>-100</v>
      </c>
      <c r="BO87" s="12">
        <f>'[10]Munka1'!C87</f>
        <v>0</v>
      </c>
      <c r="BP87" s="12">
        <f>'[10]Munka1'!E87</f>
        <v>0</v>
      </c>
      <c r="BQ87" s="12">
        <f>'[10]Munka1'!D87</f>
        <v>0</v>
      </c>
      <c r="BR87" s="20">
        <f t="shared" si="76"/>
        <v>0</v>
      </c>
      <c r="BS87" s="12">
        <f>'[11]Munka1'!C87</f>
        <v>0</v>
      </c>
      <c r="BT87" s="12">
        <f>'[11]Munka1'!E87</f>
        <v>0</v>
      </c>
      <c r="BU87" s="12">
        <f>'[11]Munka1'!D87</f>
        <v>0</v>
      </c>
      <c r="BV87" s="20">
        <f t="shared" si="77"/>
        <v>0</v>
      </c>
      <c r="BW87" s="12">
        <f>'[12]Munka1'!C87</f>
        <v>0</v>
      </c>
      <c r="BX87" s="12">
        <f>'[12]Munka1'!E87</f>
        <v>0</v>
      </c>
      <c r="BY87" s="12">
        <f>'[12]Munka1'!D87</f>
        <v>0</v>
      </c>
      <c r="BZ87" s="20">
        <f t="shared" si="78"/>
        <v>0</v>
      </c>
      <c r="CA87" s="12">
        <f>'[13]Munka1'!C87</f>
        <v>0</v>
      </c>
      <c r="CB87" s="12">
        <f>'[13]Munka1'!E87</f>
        <v>0</v>
      </c>
      <c r="CC87" s="12">
        <f>'[13]Munka1'!D87</f>
        <v>0</v>
      </c>
      <c r="CD87" s="20">
        <f t="shared" si="79"/>
        <v>0</v>
      </c>
      <c r="CE87" s="12"/>
      <c r="CF87" s="12"/>
      <c r="CG87" s="12"/>
      <c r="CH87" s="20">
        <f t="shared" si="80"/>
        <v>0</v>
      </c>
      <c r="CI87" s="12"/>
      <c r="CJ87" s="12"/>
      <c r="CK87" s="12"/>
      <c r="CL87" s="20">
        <f t="shared" si="81"/>
        <v>0</v>
      </c>
      <c r="CM87" s="12">
        <f>'[14]Munka1'!C87</f>
        <v>0</v>
      </c>
      <c r="CN87" s="12">
        <f>'[14]Munka1'!E87</f>
        <v>0</v>
      </c>
      <c r="CO87" s="12">
        <f>'[14]Munka1'!D87</f>
        <v>0</v>
      </c>
      <c r="CP87" s="20">
        <f t="shared" si="82"/>
        <v>0</v>
      </c>
      <c r="CQ87" s="12">
        <f>'[15]Munka1'!C87</f>
        <v>0</v>
      </c>
      <c r="CR87" s="12">
        <f>'[15]Munka1'!E87</f>
        <v>0</v>
      </c>
      <c r="CS87" s="12">
        <f>'[15]Munka1'!D87</f>
        <v>0</v>
      </c>
      <c r="CT87" s="20">
        <f t="shared" si="83"/>
        <v>0</v>
      </c>
      <c r="CU87" s="12"/>
      <c r="CV87" s="12"/>
      <c r="CW87" s="12"/>
      <c r="CX87" s="20">
        <f t="shared" si="84"/>
        <v>0</v>
      </c>
      <c r="CY87" s="12"/>
      <c r="CZ87" s="12"/>
      <c r="DA87" s="12"/>
      <c r="DB87" s="20">
        <f t="shared" si="85"/>
        <v>0</v>
      </c>
      <c r="DC87" s="12"/>
      <c r="DD87" s="12"/>
      <c r="DE87" s="12"/>
      <c r="DF87" s="20">
        <f t="shared" si="86"/>
        <v>0</v>
      </c>
      <c r="DG87" s="12"/>
      <c r="DH87" s="12"/>
      <c r="DI87" s="12"/>
      <c r="DJ87" s="20">
        <f t="shared" si="87"/>
        <v>0</v>
      </c>
      <c r="DK87" s="12"/>
      <c r="DL87" s="12"/>
      <c r="DM87" s="12"/>
      <c r="DN87" s="20">
        <f t="shared" si="88"/>
        <v>0</v>
      </c>
      <c r="DO87" s="12"/>
      <c r="DP87" s="12"/>
      <c r="DQ87" s="74">
        <f t="shared" si="89"/>
        <v>0</v>
      </c>
      <c r="DR87" s="12">
        <f>'[16]Munka1'!C87</f>
        <v>0</v>
      </c>
      <c r="DS87" s="12">
        <f>'[16]Munka1'!E87</f>
        <v>0</v>
      </c>
      <c r="DT87" s="12">
        <f>'[16]Munka1'!D87</f>
        <v>0</v>
      </c>
      <c r="DU87" s="74">
        <f t="shared" si="90"/>
        <v>0</v>
      </c>
      <c r="DV87" s="12">
        <f>'[17]Munka1'!C87</f>
        <v>0</v>
      </c>
      <c r="DW87" s="12">
        <f>'[17]Munka1'!E87</f>
        <v>0</v>
      </c>
      <c r="DX87" s="12">
        <f>'[17]Munka1'!D87</f>
        <v>0</v>
      </c>
      <c r="DY87" s="74">
        <f t="shared" si="91"/>
        <v>0</v>
      </c>
      <c r="DZ87" s="12">
        <f>'[18]Munka1'!C87</f>
        <v>0</v>
      </c>
      <c r="EA87" s="12">
        <f>'[18]Munka1'!E87</f>
        <v>115</v>
      </c>
      <c r="EB87" s="12">
        <f>'[18]Munka1'!D87</f>
        <v>0</v>
      </c>
      <c r="EC87" s="74">
        <f t="shared" si="92"/>
        <v>0</v>
      </c>
      <c r="ED87" s="62">
        <f t="shared" si="62"/>
        <v>2498</v>
      </c>
      <c r="EE87" s="62"/>
      <c r="EF87" s="62">
        <f t="shared" si="63"/>
        <v>190</v>
      </c>
      <c r="EG87" s="20">
        <f t="shared" si="93"/>
        <v>-92.39391513210569</v>
      </c>
      <c r="EK87" s="12"/>
      <c r="EL87" s="12"/>
    </row>
    <row r="88" spans="1:142" s="2" customFormat="1" ht="16.5" customHeight="1">
      <c r="A88" s="50" t="s">
        <v>29</v>
      </c>
      <c r="B88" s="40">
        <v>22</v>
      </c>
      <c r="C88" s="12">
        <f>'[1]ezer ft'!C87</f>
        <v>0</v>
      </c>
      <c r="D88" s="12">
        <f>'[1]ezer ft'!E87</f>
        <v>0</v>
      </c>
      <c r="E88" s="12">
        <f>'[1]ezer ft'!D87</f>
        <v>0</v>
      </c>
      <c r="F88" s="20">
        <f t="shared" si="94"/>
        <v>0</v>
      </c>
      <c r="G88" s="12"/>
      <c r="H88" s="12"/>
      <c r="I88" s="12"/>
      <c r="J88" s="20">
        <f t="shared" si="95"/>
        <v>0</v>
      </c>
      <c r="K88" s="12">
        <f>'[2]Munka1'!C88</f>
        <v>0</v>
      </c>
      <c r="L88" s="12">
        <f>'[2]Munka1'!E88</f>
        <v>0</v>
      </c>
      <c r="M88" s="12">
        <f>'[2]Munka1'!D88</f>
        <v>0</v>
      </c>
      <c r="N88" s="20">
        <f t="shared" si="64"/>
        <v>0</v>
      </c>
      <c r="O88" s="12">
        <f>'[3]Munka1'!C88</f>
        <v>0</v>
      </c>
      <c r="P88" s="12">
        <f>'[3]Munka1'!E88</f>
        <v>0</v>
      </c>
      <c r="Q88" s="12">
        <f>'[3]Munka1'!D88</f>
        <v>0</v>
      </c>
      <c r="R88" s="20">
        <f t="shared" si="65"/>
        <v>0</v>
      </c>
      <c r="S88" s="12">
        <f>'[19]Munka1'!C88</f>
        <v>0</v>
      </c>
      <c r="T88" s="12">
        <f>'[19]Munka1'!E88</f>
        <v>0</v>
      </c>
      <c r="U88" s="12">
        <f>'[19]Munka1'!D88</f>
        <v>0</v>
      </c>
      <c r="V88" s="60">
        <f t="shared" si="66"/>
        <v>0</v>
      </c>
      <c r="W88" s="12">
        <f>'[4]Munka1'!C88</f>
        <v>1000</v>
      </c>
      <c r="X88" s="12">
        <f>'[4]Munka1'!E88</f>
        <v>1336</v>
      </c>
      <c r="Y88" s="12">
        <f>'[4]Munka1'!D88</f>
        <v>1512</v>
      </c>
      <c r="Z88" s="20">
        <f t="shared" si="67"/>
        <v>51.19999999999999</v>
      </c>
      <c r="AA88" s="12"/>
      <c r="AB88" s="12"/>
      <c r="AC88" s="12"/>
      <c r="AD88" s="20">
        <f t="shared" si="96"/>
        <v>0</v>
      </c>
      <c r="AE88" s="12"/>
      <c r="AF88" s="12"/>
      <c r="AG88" s="60">
        <f t="shared" si="97"/>
        <v>0</v>
      </c>
      <c r="AH88" s="12"/>
      <c r="AI88" s="12"/>
      <c r="AJ88" s="60">
        <f t="shared" si="98"/>
        <v>0</v>
      </c>
      <c r="AK88" s="12">
        <f>'[20]Munka1'!C88</f>
        <v>3800</v>
      </c>
      <c r="AL88" s="12">
        <f>'[20]Munka1'!E88</f>
        <v>5263</v>
      </c>
      <c r="AM88" s="12">
        <f>'[20]Munka1'!D88</f>
        <v>0</v>
      </c>
      <c r="AN88" s="20">
        <f t="shared" si="68"/>
        <v>-100</v>
      </c>
      <c r="AO88" s="12">
        <f>'[5]ezer Ft'!C87</f>
        <v>0</v>
      </c>
      <c r="AP88" s="12">
        <f>'[5]ezer Ft'!E87</f>
        <v>0</v>
      </c>
      <c r="AQ88" s="12">
        <f>'[5]ezer Ft'!D87</f>
        <v>0</v>
      </c>
      <c r="AR88" s="20">
        <f t="shared" si="69"/>
        <v>0</v>
      </c>
      <c r="AS88" s="12">
        <f>'[6]Munka1'!C88</f>
        <v>0</v>
      </c>
      <c r="AT88" s="12">
        <f>'[6]Munka1'!E88</f>
        <v>0</v>
      </c>
      <c r="AU88" s="12">
        <f>'[6]Munka1'!D88</f>
        <v>0</v>
      </c>
      <c r="AV88" s="20">
        <f t="shared" si="70"/>
        <v>0</v>
      </c>
      <c r="AW88" s="12">
        <f>'[7]Munka1'!C88</f>
        <v>0</v>
      </c>
      <c r="AX88" s="12">
        <f>'[7]Munka1'!E88</f>
        <v>0</v>
      </c>
      <c r="AY88" s="12">
        <f>'[7]Munka1'!D88</f>
        <v>0</v>
      </c>
      <c r="AZ88" s="20">
        <f t="shared" si="71"/>
        <v>0</v>
      </c>
      <c r="BA88" s="12"/>
      <c r="BB88" s="12"/>
      <c r="BC88" s="60">
        <f t="shared" si="72"/>
        <v>0</v>
      </c>
      <c r="BD88" s="12"/>
      <c r="BE88" s="12"/>
      <c r="BF88" s="60">
        <f t="shared" si="73"/>
        <v>0</v>
      </c>
      <c r="BG88" s="12">
        <f>'[8]Munka1'!C88</f>
        <v>0</v>
      </c>
      <c r="BH88" s="12">
        <f>'[8]Munka1'!E88</f>
        <v>0</v>
      </c>
      <c r="BI88" s="12">
        <f>'[8]Munka1'!D88</f>
        <v>2521</v>
      </c>
      <c r="BJ88" s="20">
        <f t="shared" si="74"/>
        <v>0</v>
      </c>
      <c r="BK88" s="12">
        <f>'[9]Munka1'!C88</f>
        <v>0</v>
      </c>
      <c r="BL88" s="12">
        <f>'[9]Munka1'!E88</f>
        <v>0</v>
      </c>
      <c r="BM88" s="12">
        <f>'[9]Munka1'!D88</f>
        <v>7879</v>
      </c>
      <c r="BN88" s="20">
        <f t="shared" si="75"/>
        <v>0</v>
      </c>
      <c r="BO88" s="12">
        <f>'[10]Munka1'!C88</f>
        <v>0</v>
      </c>
      <c r="BP88" s="12">
        <f>'[10]Munka1'!E88</f>
        <v>0</v>
      </c>
      <c r="BQ88" s="12">
        <f>'[10]Munka1'!D88</f>
        <v>0</v>
      </c>
      <c r="BR88" s="20">
        <f t="shared" si="76"/>
        <v>0</v>
      </c>
      <c r="BS88" s="12">
        <f>'[11]Munka1'!C88</f>
        <v>0</v>
      </c>
      <c r="BT88" s="12">
        <f>'[11]Munka1'!E88</f>
        <v>0</v>
      </c>
      <c r="BU88" s="12">
        <f>'[11]Munka1'!D88</f>
        <v>0</v>
      </c>
      <c r="BV88" s="20">
        <f t="shared" si="77"/>
        <v>0</v>
      </c>
      <c r="BW88" s="12">
        <f>'[12]Munka1'!C88</f>
        <v>0</v>
      </c>
      <c r="BX88" s="12">
        <f>'[12]Munka1'!E88</f>
        <v>0</v>
      </c>
      <c r="BY88" s="12">
        <f>'[12]Munka1'!D88</f>
        <v>0</v>
      </c>
      <c r="BZ88" s="20">
        <f t="shared" si="78"/>
        <v>0</v>
      </c>
      <c r="CA88" s="12">
        <f>'[13]Munka1'!C88</f>
        <v>200</v>
      </c>
      <c r="CB88" s="12">
        <f>'[13]Munka1'!E88</f>
        <v>484</v>
      </c>
      <c r="CC88" s="12">
        <f>'[13]Munka1'!D88</f>
        <v>358</v>
      </c>
      <c r="CD88" s="20">
        <f t="shared" si="79"/>
        <v>79</v>
      </c>
      <c r="CE88" s="12"/>
      <c r="CF88" s="12"/>
      <c r="CG88" s="12"/>
      <c r="CH88" s="20">
        <f t="shared" si="80"/>
        <v>0</v>
      </c>
      <c r="CI88" s="12"/>
      <c r="CJ88" s="12"/>
      <c r="CK88" s="12"/>
      <c r="CL88" s="20">
        <f t="shared" si="81"/>
        <v>0</v>
      </c>
      <c r="CM88" s="12">
        <f>'[14]Munka1'!C88</f>
        <v>0</v>
      </c>
      <c r="CN88" s="12">
        <f>'[14]Munka1'!E88</f>
        <v>0</v>
      </c>
      <c r="CO88" s="12">
        <f>'[14]Munka1'!D88</f>
        <v>0</v>
      </c>
      <c r="CP88" s="20">
        <f t="shared" si="82"/>
        <v>0</v>
      </c>
      <c r="CQ88" s="12">
        <f>'[15]Munka1'!C88</f>
        <v>0</v>
      </c>
      <c r="CR88" s="12">
        <f>'[15]Munka1'!E88</f>
        <v>0</v>
      </c>
      <c r="CS88" s="12">
        <f>'[15]Munka1'!D88</f>
        <v>0</v>
      </c>
      <c r="CT88" s="20">
        <f t="shared" si="83"/>
        <v>0</v>
      </c>
      <c r="CU88" s="12"/>
      <c r="CV88" s="12"/>
      <c r="CW88" s="12"/>
      <c r="CX88" s="20">
        <f t="shared" si="84"/>
        <v>0</v>
      </c>
      <c r="CY88" s="12"/>
      <c r="CZ88" s="12"/>
      <c r="DA88" s="12"/>
      <c r="DB88" s="20">
        <f t="shared" si="85"/>
        <v>0</v>
      </c>
      <c r="DC88" s="12"/>
      <c r="DD88" s="12"/>
      <c r="DE88" s="12"/>
      <c r="DF88" s="20">
        <f t="shared" si="86"/>
        <v>0</v>
      </c>
      <c r="DG88" s="12"/>
      <c r="DH88" s="12"/>
      <c r="DI88" s="12"/>
      <c r="DJ88" s="20">
        <f t="shared" si="87"/>
        <v>0</v>
      </c>
      <c r="DK88" s="12"/>
      <c r="DL88" s="12"/>
      <c r="DM88" s="12"/>
      <c r="DN88" s="20">
        <f t="shared" si="88"/>
        <v>0</v>
      </c>
      <c r="DO88" s="12"/>
      <c r="DP88" s="12"/>
      <c r="DQ88" s="74">
        <f t="shared" si="89"/>
        <v>0</v>
      </c>
      <c r="DR88" s="12">
        <f>'[16]Munka1'!C88</f>
        <v>0</v>
      </c>
      <c r="DS88" s="12">
        <f>'[16]Munka1'!E88</f>
        <v>0</v>
      </c>
      <c r="DT88" s="12">
        <f>'[16]Munka1'!D88</f>
        <v>0</v>
      </c>
      <c r="DU88" s="74">
        <f t="shared" si="90"/>
        <v>0</v>
      </c>
      <c r="DV88" s="12">
        <f>'[17]Munka1'!C88</f>
        <v>0</v>
      </c>
      <c r="DW88" s="12">
        <f>'[17]Munka1'!E88</f>
        <v>0</v>
      </c>
      <c r="DX88" s="12">
        <f>'[17]Munka1'!D88</f>
        <v>0</v>
      </c>
      <c r="DY88" s="74">
        <f t="shared" si="91"/>
        <v>0</v>
      </c>
      <c r="DZ88" s="12">
        <f>'[18]Munka1'!C88</f>
        <v>0</v>
      </c>
      <c r="EA88" s="12">
        <f>'[18]Munka1'!E88</f>
        <v>0</v>
      </c>
      <c r="EB88" s="12">
        <f>'[18]Munka1'!D88</f>
        <v>0</v>
      </c>
      <c r="EC88" s="74">
        <f t="shared" si="92"/>
        <v>0</v>
      </c>
      <c r="ED88" s="62">
        <f t="shared" si="62"/>
        <v>5000</v>
      </c>
      <c r="EE88" s="62"/>
      <c r="EF88" s="62">
        <f t="shared" si="63"/>
        <v>12270</v>
      </c>
      <c r="EG88" s="20">
        <f t="shared" si="93"/>
        <v>145.4</v>
      </c>
      <c r="EK88" s="12"/>
      <c r="EL88" s="12"/>
    </row>
    <row r="89" spans="1:142" s="2" customFormat="1" ht="16.5" customHeight="1">
      <c r="A89" s="50" t="s">
        <v>30</v>
      </c>
      <c r="B89" s="40">
        <v>23</v>
      </c>
      <c r="C89" s="12">
        <f>'[1]ezer ft'!C88</f>
        <v>0</v>
      </c>
      <c r="D89" s="12">
        <f>'[1]ezer ft'!E88</f>
        <v>0</v>
      </c>
      <c r="E89" s="12">
        <f>'[1]ezer ft'!D88</f>
        <v>0</v>
      </c>
      <c r="F89" s="20">
        <f t="shared" si="94"/>
        <v>0</v>
      </c>
      <c r="G89" s="12"/>
      <c r="H89" s="12"/>
      <c r="I89" s="12"/>
      <c r="J89" s="20">
        <f t="shared" si="95"/>
        <v>0</v>
      </c>
      <c r="K89" s="12">
        <f>'[2]Munka1'!C89</f>
        <v>0</v>
      </c>
      <c r="L89" s="12">
        <f>'[2]Munka1'!E89</f>
        <v>0</v>
      </c>
      <c r="M89" s="12">
        <f>'[2]Munka1'!D89</f>
        <v>0</v>
      </c>
      <c r="N89" s="20">
        <f t="shared" si="64"/>
        <v>0</v>
      </c>
      <c r="O89" s="12">
        <f>'[3]Munka1'!C89</f>
        <v>0</v>
      </c>
      <c r="P89" s="12">
        <f>'[3]Munka1'!E89</f>
        <v>0</v>
      </c>
      <c r="Q89" s="12">
        <f>'[3]Munka1'!D89</f>
        <v>0</v>
      </c>
      <c r="R89" s="20">
        <f t="shared" si="65"/>
        <v>0</v>
      </c>
      <c r="S89" s="12">
        <f>'[19]Munka1'!C89</f>
        <v>0</v>
      </c>
      <c r="T89" s="12">
        <f>'[19]Munka1'!E89</f>
        <v>0</v>
      </c>
      <c r="U89" s="12">
        <f>'[19]Munka1'!D89</f>
        <v>0</v>
      </c>
      <c r="V89" s="60">
        <f t="shared" si="66"/>
        <v>0</v>
      </c>
      <c r="W89" s="12">
        <f>'[4]Munka1'!C89</f>
        <v>850</v>
      </c>
      <c r="X89" s="12">
        <f>'[4]Munka1'!E89</f>
        <v>654</v>
      </c>
      <c r="Y89" s="12">
        <f>'[4]Munka1'!D89</f>
        <v>494</v>
      </c>
      <c r="Z89" s="20">
        <f t="shared" si="67"/>
        <v>-41.88235294117647</v>
      </c>
      <c r="AA89" s="12"/>
      <c r="AB89" s="12"/>
      <c r="AC89" s="12"/>
      <c r="AD89" s="20">
        <f t="shared" si="96"/>
        <v>0</v>
      </c>
      <c r="AE89" s="12"/>
      <c r="AF89" s="12"/>
      <c r="AG89" s="60">
        <f t="shared" si="97"/>
        <v>0</v>
      </c>
      <c r="AH89" s="12"/>
      <c r="AI89" s="12"/>
      <c r="AJ89" s="60">
        <f t="shared" si="98"/>
        <v>0</v>
      </c>
      <c r="AK89" s="12">
        <f>'[20]Munka1'!C89</f>
        <v>2700</v>
      </c>
      <c r="AL89" s="12">
        <f>'[20]Munka1'!E89</f>
        <v>2926</v>
      </c>
      <c r="AM89" s="12">
        <f>'[20]Munka1'!D89</f>
        <v>0</v>
      </c>
      <c r="AN89" s="20">
        <f t="shared" si="68"/>
        <v>-100</v>
      </c>
      <c r="AO89" s="12">
        <f>'[5]ezer Ft'!C88</f>
        <v>100</v>
      </c>
      <c r="AP89" s="12">
        <f>'[5]ezer Ft'!E88</f>
        <v>108</v>
      </c>
      <c r="AQ89" s="12">
        <f>'[5]ezer Ft'!D88</f>
        <v>0</v>
      </c>
      <c r="AR89" s="20">
        <f t="shared" si="69"/>
        <v>-100</v>
      </c>
      <c r="AS89" s="12">
        <f>'[6]Munka1'!C89</f>
        <v>0</v>
      </c>
      <c r="AT89" s="12">
        <f>'[6]Munka1'!E89</f>
        <v>0</v>
      </c>
      <c r="AU89" s="12">
        <f>'[6]Munka1'!D89</f>
        <v>0</v>
      </c>
      <c r="AV89" s="20">
        <f t="shared" si="70"/>
        <v>0</v>
      </c>
      <c r="AW89" s="12">
        <f>'[7]Munka1'!C89</f>
        <v>2862.25</v>
      </c>
      <c r="AX89" s="12">
        <f>'[7]Munka1'!E89</f>
        <v>3242</v>
      </c>
      <c r="AY89" s="12">
        <f>'[7]Munka1'!D89</f>
        <v>3710</v>
      </c>
      <c r="AZ89" s="20">
        <f t="shared" si="71"/>
        <v>29.6183072757446</v>
      </c>
      <c r="BA89" s="12"/>
      <c r="BB89" s="12"/>
      <c r="BC89" s="60">
        <f t="shared" si="72"/>
        <v>0</v>
      </c>
      <c r="BD89" s="12"/>
      <c r="BE89" s="12"/>
      <c r="BF89" s="60">
        <f t="shared" si="73"/>
        <v>0</v>
      </c>
      <c r="BG89" s="12">
        <f>'[8]Munka1'!C89</f>
        <v>0</v>
      </c>
      <c r="BH89" s="12">
        <f>'[8]Munka1'!E89</f>
        <v>0</v>
      </c>
      <c r="BI89" s="12">
        <f>'[8]Munka1'!D89</f>
        <v>1105</v>
      </c>
      <c r="BJ89" s="20">
        <f t="shared" si="74"/>
        <v>0</v>
      </c>
      <c r="BK89" s="12">
        <f>'[9]Munka1'!C89</f>
        <v>0</v>
      </c>
      <c r="BL89" s="12">
        <f>'[9]Munka1'!E89</f>
        <v>0</v>
      </c>
      <c r="BM89" s="12">
        <f>'[9]Munka1'!D89</f>
        <v>2395</v>
      </c>
      <c r="BN89" s="20">
        <f t="shared" si="75"/>
        <v>0</v>
      </c>
      <c r="BO89" s="12">
        <f>'[10]Munka1'!C89</f>
        <v>0</v>
      </c>
      <c r="BP89" s="12">
        <f>'[10]Munka1'!E89</f>
        <v>0</v>
      </c>
      <c r="BQ89" s="12">
        <f>'[10]Munka1'!D89</f>
        <v>0</v>
      </c>
      <c r="BR89" s="20">
        <f t="shared" si="76"/>
        <v>0</v>
      </c>
      <c r="BS89" s="12">
        <f>'[11]Munka1'!C89</f>
        <v>0</v>
      </c>
      <c r="BT89" s="12">
        <f>'[11]Munka1'!E89</f>
        <v>0</v>
      </c>
      <c r="BU89" s="12">
        <f>'[11]Munka1'!D89</f>
        <v>0</v>
      </c>
      <c r="BV89" s="20">
        <f t="shared" si="77"/>
        <v>0</v>
      </c>
      <c r="BW89" s="12">
        <f>'[12]Munka1'!C89</f>
        <v>0</v>
      </c>
      <c r="BX89" s="12">
        <f>'[12]Munka1'!E89</f>
        <v>0</v>
      </c>
      <c r="BY89" s="12">
        <f>'[12]Munka1'!D89</f>
        <v>0</v>
      </c>
      <c r="BZ89" s="20">
        <f t="shared" si="78"/>
        <v>0</v>
      </c>
      <c r="CA89" s="12">
        <f>'[13]Munka1'!C89</f>
        <v>250</v>
      </c>
      <c r="CB89" s="12">
        <f>'[13]Munka1'!E89</f>
        <v>178</v>
      </c>
      <c r="CC89" s="12">
        <f>'[13]Munka1'!D89</f>
        <v>85</v>
      </c>
      <c r="CD89" s="20">
        <f t="shared" si="79"/>
        <v>-66</v>
      </c>
      <c r="CE89" s="12"/>
      <c r="CF89" s="12"/>
      <c r="CG89" s="12"/>
      <c r="CH89" s="20">
        <f t="shared" si="80"/>
        <v>0</v>
      </c>
      <c r="CI89" s="12"/>
      <c r="CJ89" s="12"/>
      <c r="CK89" s="12"/>
      <c r="CL89" s="20">
        <f t="shared" si="81"/>
        <v>0</v>
      </c>
      <c r="CM89" s="12">
        <f>'[14]Munka1'!C89</f>
        <v>0</v>
      </c>
      <c r="CN89" s="12">
        <f>'[14]Munka1'!E89</f>
        <v>0</v>
      </c>
      <c r="CO89" s="12">
        <f>'[14]Munka1'!D89</f>
        <v>0</v>
      </c>
      <c r="CP89" s="20">
        <f t="shared" si="82"/>
        <v>0</v>
      </c>
      <c r="CQ89" s="12">
        <f>'[15]Munka1'!C89</f>
        <v>0</v>
      </c>
      <c r="CR89" s="12">
        <f>'[15]Munka1'!E89</f>
        <v>0</v>
      </c>
      <c r="CS89" s="12">
        <f>'[15]Munka1'!D89</f>
        <v>0</v>
      </c>
      <c r="CT89" s="20">
        <f t="shared" si="83"/>
        <v>0</v>
      </c>
      <c r="CU89" s="12"/>
      <c r="CV89" s="12"/>
      <c r="CW89" s="12"/>
      <c r="CX89" s="20">
        <f t="shared" si="84"/>
        <v>0</v>
      </c>
      <c r="CY89" s="12"/>
      <c r="CZ89" s="12"/>
      <c r="DA89" s="12"/>
      <c r="DB89" s="20">
        <f t="shared" si="85"/>
        <v>0</v>
      </c>
      <c r="DC89" s="12"/>
      <c r="DD89" s="12"/>
      <c r="DE89" s="12"/>
      <c r="DF89" s="20">
        <f t="shared" si="86"/>
        <v>0</v>
      </c>
      <c r="DG89" s="12"/>
      <c r="DH89" s="12"/>
      <c r="DI89" s="12"/>
      <c r="DJ89" s="20">
        <f t="shared" si="87"/>
        <v>0</v>
      </c>
      <c r="DK89" s="12"/>
      <c r="DL89" s="12"/>
      <c r="DM89" s="12"/>
      <c r="DN89" s="20">
        <f t="shared" si="88"/>
        <v>0</v>
      </c>
      <c r="DO89" s="12"/>
      <c r="DP89" s="12"/>
      <c r="DQ89" s="74">
        <f t="shared" si="89"/>
        <v>0</v>
      </c>
      <c r="DR89" s="12">
        <f>'[16]Munka1'!C89</f>
        <v>100</v>
      </c>
      <c r="DS89" s="12">
        <f>'[16]Munka1'!E89</f>
        <v>89</v>
      </c>
      <c r="DT89" s="12">
        <f>'[16]Munka1'!D89</f>
        <v>110</v>
      </c>
      <c r="DU89" s="74">
        <f t="shared" si="90"/>
        <v>10</v>
      </c>
      <c r="DV89" s="12">
        <f>'[17]Munka1'!C89</f>
        <v>0</v>
      </c>
      <c r="DW89" s="12">
        <f>'[17]Munka1'!E89</f>
        <v>0</v>
      </c>
      <c r="DX89" s="12">
        <f>'[17]Munka1'!D89</f>
        <v>0</v>
      </c>
      <c r="DY89" s="74">
        <f t="shared" si="91"/>
        <v>0</v>
      </c>
      <c r="DZ89" s="12">
        <f>'[18]Munka1'!C89</f>
        <v>0</v>
      </c>
      <c r="EA89" s="12">
        <f>'[18]Munka1'!E89</f>
        <v>14</v>
      </c>
      <c r="EB89" s="12">
        <f>'[18]Munka1'!D89</f>
        <v>0</v>
      </c>
      <c r="EC89" s="74">
        <f t="shared" si="92"/>
        <v>0</v>
      </c>
      <c r="ED89" s="62">
        <f t="shared" si="62"/>
        <v>6862.25</v>
      </c>
      <c r="EE89" s="62"/>
      <c r="EF89" s="62">
        <f t="shared" si="63"/>
        <v>7899</v>
      </c>
      <c r="EG89" s="20">
        <f t="shared" si="93"/>
        <v>15.108018507049437</v>
      </c>
      <c r="EK89" s="12"/>
      <c r="EL89" s="12"/>
    </row>
    <row r="90" spans="1:142" s="2" customFormat="1" ht="16.5" customHeight="1">
      <c r="A90" s="50" t="s">
        <v>31</v>
      </c>
      <c r="B90" s="40">
        <v>24</v>
      </c>
      <c r="C90" s="12">
        <f>'[1]ezer ft'!C89</f>
        <v>0</v>
      </c>
      <c r="D90" s="12">
        <f>'[1]ezer ft'!E89</f>
        <v>0</v>
      </c>
      <c r="E90" s="12">
        <f>'[1]ezer ft'!D89</f>
        <v>0</v>
      </c>
      <c r="F90" s="20">
        <f t="shared" si="94"/>
        <v>0</v>
      </c>
      <c r="G90" s="12"/>
      <c r="H90" s="12"/>
      <c r="I90" s="12"/>
      <c r="J90" s="20">
        <f t="shared" si="95"/>
        <v>0</v>
      </c>
      <c r="K90" s="12">
        <f>'[2]Munka1'!C90</f>
        <v>0</v>
      </c>
      <c r="L90" s="12">
        <f>'[2]Munka1'!E90</f>
        <v>0</v>
      </c>
      <c r="M90" s="12">
        <f>'[2]Munka1'!D90</f>
        <v>0</v>
      </c>
      <c r="N90" s="20">
        <f t="shared" si="64"/>
        <v>0</v>
      </c>
      <c r="O90" s="12">
        <f>'[3]Munka1'!C90</f>
        <v>0</v>
      </c>
      <c r="P90" s="12">
        <f>'[3]Munka1'!E90</f>
        <v>0</v>
      </c>
      <c r="Q90" s="12">
        <f>'[3]Munka1'!D90</f>
        <v>0</v>
      </c>
      <c r="R90" s="20">
        <f t="shared" si="65"/>
        <v>0</v>
      </c>
      <c r="S90" s="12">
        <f>'[19]Munka1'!C90</f>
        <v>0</v>
      </c>
      <c r="T90" s="12">
        <f>'[19]Munka1'!E90</f>
        <v>0</v>
      </c>
      <c r="U90" s="12">
        <f>'[19]Munka1'!D90</f>
        <v>0</v>
      </c>
      <c r="V90" s="60">
        <f t="shared" si="66"/>
        <v>0</v>
      </c>
      <c r="W90" s="12">
        <f>'[4]Munka1'!C90</f>
        <v>0</v>
      </c>
      <c r="X90" s="12">
        <f>'[4]Munka1'!E90</f>
        <v>0</v>
      </c>
      <c r="Y90" s="12">
        <f>'[4]Munka1'!D90</f>
        <v>0</v>
      </c>
      <c r="Z90" s="20">
        <f t="shared" si="67"/>
        <v>0</v>
      </c>
      <c r="AA90" s="12"/>
      <c r="AB90" s="12"/>
      <c r="AC90" s="12"/>
      <c r="AD90" s="20">
        <f t="shared" si="96"/>
        <v>0</v>
      </c>
      <c r="AE90" s="12"/>
      <c r="AF90" s="12"/>
      <c r="AG90" s="60">
        <f t="shared" si="97"/>
        <v>0</v>
      </c>
      <c r="AH90" s="12"/>
      <c r="AI90" s="12"/>
      <c r="AJ90" s="60">
        <f t="shared" si="98"/>
        <v>0</v>
      </c>
      <c r="AK90" s="12">
        <f>'[20]Munka1'!C90</f>
        <v>0</v>
      </c>
      <c r="AL90" s="12">
        <f>'[20]Munka1'!E90</f>
        <v>0</v>
      </c>
      <c r="AM90" s="12">
        <f>'[20]Munka1'!D90</f>
        <v>0</v>
      </c>
      <c r="AN90" s="20">
        <f t="shared" si="68"/>
        <v>0</v>
      </c>
      <c r="AO90" s="12">
        <f>'[5]ezer Ft'!C89</f>
        <v>0</v>
      </c>
      <c r="AP90" s="12">
        <f>'[5]ezer Ft'!E89</f>
        <v>0</v>
      </c>
      <c r="AQ90" s="12">
        <f>'[5]ezer Ft'!D89</f>
        <v>0</v>
      </c>
      <c r="AR90" s="20">
        <f t="shared" si="69"/>
        <v>0</v>
      </c>
      <c r="AS90" s="12">
        <f>'[6]Munka1'!C90</f>
        <v>0</v>
      </c>
      <c r="AT90" s="12">
        <f>'[6]Munka1'!E90</f>
        <v>0</v>
      </c>
      <c r="AU90" s="12">
        <f>'[6]Munka1'!D90</f>
        <v>0</v>
      </c>
      <c r="AV90" s="20">
        <f t="shared" si="70"/>
        <v>0</v>
      </c>
      <c r="AW90" s="12">
        <f>'[7]Munka1'!C90</f>
        <v>0</v>
      </c>
      <c r="AX90" s="12">
        <f>'[7]Munka1'!E90</f>
        <v>0</v>
      </c>
      <c r="AY90" s="12">
        <f>'[7]Munka1'!D90</f>
        <v>0</v>
      </c>
      <c r="AZ90" s="20">
        <f t="shared" si="71"/>
        <v>0</v>
      </c>
      <c r="BA90" s="12"/>
      <c r="BB90" s="12"/>
      <c r="BC90" s="60">
        <f t="shared" si="72"/>
        <v>0</v>
      </c>
      <c r="BD90" s="12"/>
      <c r="BE90" s="12"/>
      <c r="BF90" s="60">
        <f t="shared" si="73"/>
        <v>0</v>
      </c>
      <c r="BG90" s="12">
        <f>'[8]Munka1'!C90</f>
        <v>0</v>
      </c>
      <c r="BH90" s="12">
        <f>'[8]Munka1'!E90</f>
        <v>0</v>
      </c>
      <c r="BI90" s="12">
        <f>'[8]Munka1'!D90</f>
        <v>0</v>
      </c>
      <c r="BJ90" s="20">
        <f t="shared" si="74"/>
        <v>0</v>
      </c>
      <c r="BK90" s="12">
        <f>'[9]Munka1'!C90</f>
        <v>0</v>
      </c>
      <c r="BL90" s="12">
        <f>'[9]Munka1'!E90</f>
        <v>0</v>
      </c>
      <c r="BM90" s="12">
        <f>'[9]Munka1'!D90</f>
        <v>0</v>
      </c>
      <c r="BN90" s="20">
        <f t="shared" si="75"/>
        <v>0</v>
      </c>
      <c r="BO90" s="12">
        <f>'[10]Munka1'!C90</f>
        <v>0</v>
      </c>
      <c r="BP90" s="12">
        <f>'[10]Munka1'!E90</f>
        <v>0</v>
      </c>
      <c r="BQ90" s="12">
        <f>'[10]Munka1'!D90</f>
        <v>0</v>
      </c>
      <c r="BR90" s="20">
        <f t="shared" si="76"/>
        <v>0</v>
      </c>
      <c r="BS90" s="12">
        <f>'[11]Munka1'!C90</f>
        <v>0</v>
      </c>
      <c r="BT90" s="12">
        <f>'[11]Munka1'!E90</f>
        <v>0</v>
      </c>
      <c r="BU90" s="12">
        <f>'[11]Munka1'!D90</f>
        <v>0</v>
      </c>
      <c r="BV90" s="20">
        <f t="shared" si="77"/>
        <v>0</v>
      </c>
      <c r="BW90" s="12">
        <f>'[12]Munka1'!C90</f>
        <v>0</v>
      </c>
      <c r="BX90" s="12">
        <f>'[12]Munka1'!E90</f>
        <v>0</v>
      </c>
      <c r="BY90" s="12">
        <f>'[12]Munka1'!D90</f>
        <v>0</v>
      </c>
      <c r="BZ90" s="20">
        <f t="shared" si="78"/>
        <v>0</v>
      </c>
      <c r="CA90" s="12">
        <f>'[13]Munka1'!C90</f>
        <v>0</v>
      </c>
      <c r="CB90" s="12">
        <f>'[13]Munka1'!E90</f>
        <v>0</v>
      </c>
      <c r="CC90" s="12">
        <f>'[13]Munka1'!D90</f>
        <v>0</v>
      </c>
      <c r="CD90" s="20">
        <f t="shared" si="79"/>
        <v>0</v>
      </c>
      <c r="CE90" s="12"/>
      <c r="CF90" s="12"/>
      <c r="CG90" s="12"/>
      <c r="CH90" s="20">
        <f t="shared" si="80"/>
        <v>0</v>
      </c>
      <c r="CI90" s="12"/>
      <c r="CJ90" s="12"/>
      <c r="CK90" s="12"/>
      <c r="CL90" s="20">
        <f t="shared" si="81"/>
        <v>0</v>
      </c>
      <c r="CM90" s="12">
        <f>'[14]Munka1'!C90</f>
        <v>0</v>
      </c>
      <c r="CN90" s="12">
        <f>'[14]Munka1'!E90</f>
        <v>0</v>
      </c>
      <c r="CO90" s="12">
        <f>'[14]Munka1'!D90</f>
        <v>0</v>
      </c>
      <c r="CP90" s="20">
        <f t="shared" si="82"/>
        <v>0</v>
      </c>
      <c r="CQ90" s="12">
        <f>'[15]Munka1'!C90</f>
        <v>0</v>
      </c>
      <c r="CR90" s="12">
        <f>'[15]Munka1'!E90</f>
        <v>0</v>
      </c>
      <c r="CS90" s="12">
        <f>'[15]Munka1'!D90</f>
        <v>0</v>
      </c>
      <c r="CT90" s="20">
        <f t="shared" si="83"/>
        <v>0</v>
      </c>
      <c r="CU90" s="12"/>
      <c r="CV90" s="12"/>
      <c r="CW90" s="12"/>
      <c r="CX90" s="20">
        <f t="shared" si="84"/>
        <v>0</v>
      </c>
      <c r="CY90" s="12"/>
      <c r="CZ90" s="12"/>
      <c r="DA90" s="12"/>
      <c r="DB90" s="20">
        <f t="shared" si="85"/>
        <v>0</v>
      </c>
      <c r="DC90" s="12"/>
      <c r="DD90" s="12"/>
      <c r="DE90" s="12"/>
      <c r="DF90" s="20">
        <f t="shared" si="86"/>
        <v>0</v>
      </c>
      <c r="DG90" s="12"/>
      <c r="DH90" s="12"/>
      <c r="DI90" s="12"/>
      <c r="DJ90" s="20">
        <f t="shared" si="87"/>
        <v>0</v>
      </c>
      <c r="DK90" s="12"/>
      <c r="DL90" s="12"/>
      <c r="DM90" s="12"/>
      <c r="DN90" s="20">
        <f t="shared" si="88"/>
        <v>0</v>
      </c>
      <c r="DO90" s="12"/>
      <c r="DP90" s="12"/>
      <c r="DQ90" s="74">
        <f t="shared" si="89"/>
        <v>0</v>
      </c>
      <c r="DR90" s="12">
        <f>'[16]Munka1'!C90</f>
        <v>0</v>
      </c>
      <c r="DS90" s="12">
        <f>'[16]Munka1'!E90</f>
        <v>0</v>
      </c>
      <c r="DT90" s="12">
        <f>'[16]Munka1'!D90</f>
        <v>0</v>
      </c>
      <c r="DU90" s="74">
        <f t="shared" si="90"/>
        <v>0</v>
      </c>
      <c r="DV90" s="12">
        <f>'[17]Munka1'!C90</f>
        <v>0</v>
      </c>
      <c r="DW90" s="12">
        <f>'[17]Munka1'!E90</f>
        <v>0</v>
      </c>
      <c r="DX90" s="12">
        <f>'[17]Munka1'!D90</f>
        <v>0</v>
      </c>
      <c r="DY90" s="74">
        <f t="shared" si="91"/>
        <v>0</v>
      </c>
      <c r="DZ90" s="12">
        <f>'[18]Munka1'!C90</f>
        <v>0</v>
      </c>
      <c r="EA90" s="12">
        <f>'[18]Munka1'!E90</f>
        <v>0</v>
      </c>
      <c r="EB90" s="12">
        <f>'[18]Munka1'!D90</f>
        <v>0</v>
      </c>
      <c r="EC90" s="74">
        <f t="shared" si="92"/>
        <v>0</v>
      </c>
      <c r="ED90" s="62">
        <f t="shared" si="62"/>
        <v>0</v>
      </c>
      <c r="EE90" s="62"/>
      <c r="EF90" s="62">
        <f t="shared" si="63"/>
        <v>0</v>
      </c>
      <c r="EG90" s="20">
        <f t="shared" si="93"/>
        <v>0</v>
      </c>
      <c r="EK90" s="12"/>
      <c r="EL90" s="12"/>
    </row>
    <row r="91" spans="1:142" s="2" customFormat="1" ht="16.5" customHeight="1">
      <c r="A91" s="50" t="s">
        <v>32</v>
      </c>
      <c r="B91" s="40">
        <v>25</v>
      </c>
      <c r="C91" s="12">
        <f>'[1]ezer ft'!C90</f>
        <v>0</v>
      </c>
      <c r="D91" s="12">
        <f>'[1]ezer ft'!E90</f>
        <v>0</v>
      </c>
      <c r="E91" s="12">
        <f>'[1]ezer ft'!D90</f>
        <v>0</v>
      </c>
      <c r="F91" s="20">
        <f t="shared" si="94"/>
        <v>0</v>
      </c>
      <c r="G91" s="12"/>
      <c r="H91" s="12"/>
      <c r="I91" s="12"/>
      <c r="J91" s="20">
        <f t="shared" si="95"/>
        <v>0</v>
      </c>
      <c r="K91" s="12">
        <f>'[2]Munka1'!C91</f>
        <v>0</v>
      </c>
      <c r="L91" s="12">
        <f>'[2]Munka1'!E91</f>
        <v>0</v>
      </c>
      <c r="M91" s="12">
        <f>'[2]Munka1'!D91</f>
        <v>0</v>
      </c>
      <c r="N91" s="20">
        <f t="shared" si="64"/>
        <v>0</v>
      </c>
      <c r="O91" s="12">
        <f>'[3]Munka1'!C91</f>
        <v>0</v>
      </c>
      <c r="P91" s="12">
        <f>'[3]Munka1'!E91</f>
        <v>0</v>
      </c>
      <c r="Q91" s="12">
        <f>'[3]Munka1'!D91</f>
        <v>0</v>
      </c>
      <c r="R91" s="20">
        <f t="shared" si="65"/>
        <v>0</v>
      </c>
      <c r="S91" s="12">
        <f>'[19]Munka1'!C91</f>
        <v>0</v>
      </c>
      <c r="T91" s="12">
        <f>'[19]Munka1'!E91</f>
        <v>0</v>
      </c>
      <c r="U91" s="12">
        <f>'[19]Munka1'!D91</f>
        <v>0</v>
      </c>
      <c r="V91" s="60">
        <f t="shared" si="66"/>
        <v>0</v>
      </c>
      <c r="W91" s="12">
        <f>'[4]Munka1'!C91</f>
        <v>450</v>
      </c>
      <c r="X91" s="12">
        <f>'[4]Munka1'!E91</f>
        <v>574</v>
      </c>
      <c r="Y91" s="12">
        <f>'[4]Munka1'!D91</f>
        <v>64</v>
      </c>
      <c r="Z91" s="20">
        <f t="shared" si="67"/>
        <v>-85.77777777777777</v>
      </c>
      <c r="AA91" s="12"/>
      <c r="AB91" s="12"/>
      <c r="AC91" s="12"/>
      <c r="AD91" s="20">
        <f t="shared" si="96"/>
        <v>0</v>
      </c>
      <c r="AE91" s="12"/>
      <c r="AF91" s="12"/>
      <c r="AG91" s="60">
        <f t="shared" si="97"/>
        <v>0</v>
      </c>
      <c r="AH91" s="12"/>
      <c r="AI91" s="12"/>
      <c r="AJ91" s="60">
        <f t="shared" si="98"/>
        <v>0</v>
      </c>
      <c r="AK91" s="12">
        <f>'[20]Munka1'!C91</f>
        <v>900</v>
      </c>
      <c r="AL91" s="12">
        <f>'[20]Munka1'!E91</f>
        <v>710</v>
      </c>
      <c r="AM91" s="12">
        <f>'[20]Munka1'!D91</f>
        <v>0</v>
      </c>
      <c r="AN91" s="20">
        <f t="shared" si="68"/>
        <v>-100</v>
      </c>
      <c r="AO91" s="12">
        <f>'[5]ezer Ft'!C90</f>
        <v>300</v>
      </c>
      <c r="AP91" s="12">
        <f>'[5]ezer Ft'!E90</f>
        <v>321</v>
      </c>
      <c r="AQ91" s="12">
        <f>'[5]ezer Ft'!D90</f>
        <v>352</v>
      </c>
      <c r="AR91" s="20">
        <f t="shared" si="69"/>
        <v>17.33333333333333</v>
      </c>
      <c r="AS91" s="12">
        <f>'[6]Munka1'!C91</f>
        <v>50</v>
      </c>
      <c r="AT91" s="12">
        <f>'[6]Munka1'!E91</f>
        <v>37</v>
      </c>
      <c r="AU91" s="12">
        <f>'[6]Munka1'!D91</f>
        <v>54</v>
      </c>
      <c r="AV91" s="20">
        <f t="shared" si="70"/>
        <v>8</v>
      </c>
      <c r="AW91" s="12">
        <f>'[7]Munka1'!C91</f>
        <v>0</v>
      </c>
      <c r="AX91" s="12">
        <f>'[7]Munka1'!E91</f>
        <v>0</v>
      </c>
      <c r="AY91" s="12">
        <f>'[7]Munka1'!D91</f>
        <v>0</v>
      </c>
      <c r="AZ91" s="20">
        <f t="shared" si="71"/>
        <v>0</v>
      </c>
      <c r="BA91" s="12"/>
      <c r="BB91" s="12"/>
      <c r="BC91" s="60">
        <f t="shared" si="72"/>
        <v>0</v>
      </c>
      <c r="BD91" s="12"/>
      <c r="BE91" s="12"/>
      <c r="BF91" s="60">
        <f t="shared" si="73"/>
        <v>0</v>
      </c>
      <c r="BG91" s="12">
        <f>'[8]Munka1'!C91</f>
        <v>0</v>
      </c>
      <c r="BH91" s="12">
        <f>'[8]Munka1'!E91</f>
        <v>0</v>
      </c>
      <c r="BI91" s="12">
        <f>'[8]Munka1'!D91</f>
        <v>355</v>
      </c>
      <c r="BJ91" s="20">
        <f t="shared" si="74"/>
        <v>0</v>
      </c>
      <c r="BK91" s="12">
        <f>'[9]Munka1'!C91</f>
        <v>0</v>
      </c>
      <c r="BL91" s="12">
        <f>'[9]Munka1'!E91</f>
        <v>0</v>
      </c>
      <c r="BM91" s="12">
        <f>'[9]Munka1'!D91</f>
        <v>545</v>
      </c>
      <c r="BN91" s="20">
        <f t="shared" si="75"/>
        <v>0</v>
      </c>
      <c r="BO91" s="12">
        <f>'[10]Munka1'!C91</f>
        <v>0</v>
      </c>
      <c r="BP91" s="12">
        <f>'[10]Munka1'!E91</f>
        <v>0</v>
      </c>
      <c r="BQ91" s="12">
        <f>'[10]Munka1'!D91</f>
        <v>0</v>
      </c>
      <c r="BR91" s="20">
        <f t="shared" si="76"/>
        <v>0</v>
      </c>
      <c r="BS91" s="12">
        <f>'[11]Munka1'!C91</f>
        <v>0</v>
      </c>
      <c r="BT91" s="12">
        <f>'[11]Munka1'!E91</f>
        <v>0</v>
      </c>
      <c r="BU91" s="12">
        <f>'[11]Munka1'!D91</f>
        <v>0</v>
      </c>
      <c r="BV91" s="20">
        <f t="shared" si="77"/>
        <v>0</v>
      </c>
      <c r="BW91" s="12">
        <f>'[12]Munka1'!C91</f>
        <v>0</v>
      </c>
      <c r="BX91" s="12">
        <f>'[12]Munka1'!E91</f>
        <v>0</v>
      </c>
      <c r="BY91" s="12">
        <f>'[12]Munka1'!D91</f>
        <v>0</v>
      </c>
      <c r="BZ91" s="20">
        <f t="shared" si="78"/>
        <v>0</v>
      </c>
      <c r="CA91" s="12">
        <f>'[13]Munka1'!C91</f>
        <v>80</v>
      </c>
      <c r="CB91" s="12">
        <f>'[13]Munka1'!E91</f>
        <v>21</v>
      </c>
      <c r="CC91" s="12">
        <f>'[13]Munka1'!D91</f>
        <v>9</v>
      </c>
      <c r="CD91" s="20">
        <f t="shared" si="79"/>
        <v>-88.75</v>
      </c>
      <c r="CE91" s="12"/>
      <c r="CF91" s="12"/>
      <c r="CG91" s="12"/>
      <c r="CH91" s="20">
        <f t="shared" si="80"/>
        <v>0</v>
      </c>
      <c r="CI91" s="12"/>
      <c r="CJ91" s="12"/>
      <c r="CK91" s="12"/>
      <c r="CL91" s="20">
        <f t="shared" si="81"/>
        <v>0</v>
      </c>
      <c r="CM91" s="12">
        <f>'[14]Munka1'!C91</f>
        <v>0</v>
      </c>
      <c r="CN91" s="12">
        <f>'[14]Munka1'!E91</f>
        <v>0</v>
      </c>
      <c r="CO91" s="12">
        <f>'[14]Munka1'!D91</f>
        <v>0</v>
      </c>
      <c r="CP91" s="20">
        <f t="shared" si="82"/>
        <v>0</v>
      </c>
      <c r="CQ91" s="12">
        <f>'[15]Munka1'!C91</f>
        <v>0</v>
      </c>
      <c r="CR91" s="12">
        <f>'[15]Munka1'!E91</f>
        <v>0</v>
      </c>
      <c r="CS91" s="12">
        <f>'[15]Munka1'!D91</f>
        <v>0</v>
      </c>
      <c r="CT91" s="20">
        <f t="shared" si="83"/>
        <v>0</v>
      </c>
      <c r="CU91" s="12"/>
      <c r="CV91" s="12"/>
      <c r="CW91" s="12"/>
      <c r="CX91" s="20">
        <f t="shared" si="84"/>
        <v>0</v>
      </c>
      <c r="CY91" s="12"/>
      <c r="CZ91" s="12"/>
      <c r="DA91" s="12"/>
      <c r="DB91" s="20">
        <f t="shared" si="85"/>
        <v>0</v>
      </c>
      <c r="DC91" s="12"/>
      <c r="DD91" s="12"/>
      <c r="DE91" s="12"/>
      <c r="DF91" s="20">
        <f t="shared" si="86"/>
        <v>0</v>
      </c>
      <c r="DG91" s="12"/>
      <c r="DH91" s="12"/>
      <c r="DI91" s="12"/>
      <c r="DJ91" s="20">
        <f t="shared" si="87"/>
        <v>0</v>
      </c>
      <c r="DK91" s="12"/>
      <c r="DL91" s="12"/>
      <c r="DM91" s="12"/>
      <c r="DN91" s="20">
        <f t="shared" si="88"/>
        <v>0</v>
      </c>
      <c r="DO91" s="12"/>
      <c r="DP91" s="12"/>
      <c r="DQ91" s="74">
        <f t="shared" si="89"/>
        <v>0</v>
      </c>
      <c r="DR91" s="12">
        <f>'[16]Munka1'!C91</f>
        <v>10</v>
      </c>
      <c r="DS91" s="12">
        <f>'[16]Munka1'!E91</f>
        <v>3</v>
      </c>
      <c r="DT91" s="12">
        <f>'[16]Munka1'!D91</f>
        <v>10</v>
      </c>
      <c r="DU91" s="74">
        <f t="shared" si="90"/>
        <v>0</v>
      </c>
      <c r="DV91" s="12">
        <f>'[17]Munka1'!C91</f>
        <v>0</v>
      </c>
      <c r="DW91" s="12">
        <f>'[17]Munka1'!E91</f>
        <v>0</v>
      </c>
      <c r="DX91" s="12">
        <f>'[17]Munka1'!D91</f>
        <v>0</v>
      </c>
      <c r="DY91" s="74">
        <f t="shared" si="91"/>
        <v>0</v>
      </c>
      <c r="DZ91" s="12">
        <f>'[18]Munka1'!C91</f>
        <v>0</v>
      </c>
      <c r="EA91" s="12">
        <f>'[18]Munka1'!E91</f>
        <v>0</v>
      </c>
      <c r="EB91" s="12">
        <f>'[18]Munka1'!D91</f>
        <v>0</v>
      </c>
      <c r="EC91" s="74">
        <f t="shared" si="92"/>
        <v>0</v>
      </c>
      <c r="ED91" s="62">
        <f t="shared" si="62"/>
        <v>1790</v>
      </c>
      <c r="EE91" s="62"/>
      <c r="EF91" s="62">
        <f t="shared" si="63"/>
        <v>1389</v>
      </c>
      <c r="EG91" s="20">
        <f t="shared" si="93"/>
        <v>-22.402234636871498</v>
      </c>
      <c r="EK91" s="12"/>
      <c r="EL91" s="12"/>
    </row>
    <row r="92" spans="1:142" s="2" customFormat="1" ht="16.5" customHeight="1">
      <c r="A92" s="50" t="s">
        <v>33</v>
      </c>
      <c r="B92" s="40">
        <v>26</v>
      </c>
      <c r="C92" s="12">
        <f>'[1]ezer ft'!C91</f>
        <v>0</v>
      </c>
      <c r="D92" s="12">
        <f>'[1]ezer ft'!E91</f>
        <v>0</v>
      </c>
      <c r="E92" s="12">
        <f>'[1]ezer ft'!D91</f>
        <v>0</v>
      </c>
      <c r="F92" s="20">
        <f t="shared" si="94"/>
        <v>0</v>
      </c>
      <c r="G92" s="12"/>
      <c r="H92" s="12"/>
      <c r="I92" s="12"/>
      <c r="J92" s="20">
        <f t="shared" si="95"/>
        <v>0</v>
      </c>
      <c r="K92" s="12">
        <f>'[2]Munka1'!C92</f>
        <v>0</v>
      </c>
      <c r="L92" s="12">
        <f>'[2]Munka1'!E92</f>
        <v>0</v>
      </c>
      <c r="M92" s="12">
        <f>'[2]Munka1'!D92</f>
        <v>0</v>
      </c>
      <c r="N92" s="20">
        <f t="shared" si="64"/>
        <v>0</v>
      </c>
      <c r="O92" s="12">
        <f>'[3]Munka1'!C92</f>
        <v>0</v>
      </c>
      <c r="P92" s="12">
        <f>'[3]Munka1'!E92</f>
        <v>0</v>
      </c>
      <c r="Q92" s="12">
        <f>'[3]Munka1'!D92</f>
        <v>0</v>
      </c>
      <c r="R92" s="20">
        <f t="shared" si="65"/>
        <v>0</v>
      </c>
      <c r="S92" s="12">
        <f>'[19]Munka1'!C92</f>
        <v>550</v>
      </c>
      <c r="T92" s="12">
        <f>'[19]Munka1'!E92</f>
        <v>2500</v>
      </c>
      <c r="U92" s="12">
        <f>'[19]Munka1'!D92</f>
        <v>625</v>
      </c>
      <c r="V92" s="60">
        <f t="shared" si="66"/>
        <v>13.63636363636364</v>
      </c>
      <c r="W92" s="12">
        <f>'[4]Munka1'!C92</f>
        <v>1346</v>
      </c>
      <c r="X92" s="12">
        <f>'[4]Munka1'!E92</f>
        <v>1214</v>
      </c>
      <c r="Y92" s="12">
        <f>'[4]Munka1'!D92</f>
        <v>1107</v>
      </c>
      <c r="Z92" s="20">
        <f t="shared" si="67"/>
        <v>-17.75631500742942</v>
      </c>
      <c r="AA92" s="12"/>
      <c r="AB92" s="12"/>
      <c r="AC92" s="12"/>
      <c r="AD92" s="20">
        <f t="shared" si="96"/>
        <v>0</v>
      </c>
      <c r="AE92" s="12"/>
      <c r="AF92" s="12"/>
      <c r="AG92" s="60">
        <f t="shared" si="97"/>
        <v>0</v>
      </c>
      <c r="AH92" s="12"/>
      <c r="AI92" s="12"/>
      <c r="AJ92" s="60">
        <f t="shared" si="98"/>
        <v>0</v>
      </c>
      <c r="AK92" s="12">
        <f>'[20]Munka1'!C92</f>
        <v>0</v>
      </c>
      <c r="AL92" s="12">
        <f>'[20]Munka1'!E92</f>
        <v>0</v>
      </c>
      <c r="AM92" s="12">
        <f>'[20]Munka1'!D92</f>
        <v>0</v>
      </c>
      <c r="AN92" s="20">
        <f t="shared" si="68"/>
        <v>0</v>
      </c>
      <c r="AO92" s="12">
        <f>'[5]ezer Ft'!C91</f>
        <v>350</v>
      </c>
      <c r="AP92" s="12">
        <f>'[5]ezer Ft'!E91</f>
        <v>308</v>
      </c>
      <c r="AQ92" s="12">
        <f>'[5]ezer Ft'!D91</f>
        <v>388</v>
      </c>
      <c r="AR92" s="20">
        <f t="shared" si="69"/>
        <v>10.857142857142861</v>
      </c>
      <c r="AS92" s="12">
        <f>'[6]Munka1'!C92</f>
        <v>0</v>
      </c>
      <c r="AT92" s="12">
        <f>'[6]Munka1'!E92</f>
        <v>56</v>
      </c>
      <c r="AU92" s="12">
        <f>'[6]Munka1'!D92</f>
        <v>60</v>
      </c>
      <c r="AV92" s="20">
        <f t="shared" si="70"/>
        <v>0</v>
      </c>
      <c r="AW92" s="12">
        <f>'[7]Munka1'!C92</f>
        <v>500</v>
      </c>
      <c r="AX92" s="12">
        <f>'[7]Munka1'!E92</f>
        <v>212</v>
      </c>
      <c r="AY92" s="12">
        <f>'[7]Munka1'!D92</f>
        <v>800</v>
      </c>
      <c r="AZ92" s="20">
        <f t="shared" si="71"/>
        <v>60</v>
      </c>
      <c r="BA92" s="12"/>
      <c r="BB92" s="12"/>
      <c r="BC92" s="60">
        <f t="shared" si="72"/>
        <v>0</v>
      </c>
      <c r="BD92" s="12"/>
      <c r="BE92" s="12"/>
      <c r="BF92" s="60">
        <f t="shared" si="73"/>
        <v>0</v>
      </c>
      <c r="BG92" s="12">
        <f>'[8]Munka1'!C92</f>
        <v>1050</v>
      </c>
      <c r="BH92" s="12">
        <f>'[8]Munka1'!E92</f>
        <v>812</v>
      </c>
      <c r="BI92" s="12">
        <f>'[8]Munka1'!D92</f>
        <v>783</v>
      </c>
      <c r="BJ92" s="20">
        <f t="shared" si="74"/>
        <v>-25.42857142857143</v>
      </c>
      <c r="BK92" s="12">
        <f>'[9]Munka1'!C92</f>
        <v>250</v>
      </c>
      <c r="BL92" s="12">
        <f>'[9]Munka1'!E92</f>
        <v>361</v>
      </c>
      <c r="BM92" s="12">
        <f>'[9]Munka1'!D92</f>
        <v>186</v>
      </c>
      <c r="BN92" s="20">
        <f t="shared" si="75"/>
        <v>-25.599999999999994</v>
      </c>
      <c r="BO92" s="12">
        <f>'[10]Munka1'!C92</f>
        <v>100</v>
      </c>
      <c r="BP92" s="12">
        <f>'[10]Munka1'!E92</f>
        <v>97</v>
      </c>
      <c r="BQ92" s="12">
        <f>'[10]Munka1'!D92</f>
        <v>84</v>
      </c>
      <c r="BR92" s="20">
        <f t="shared" si="76"/>
        <v>-16</v>
      </c>
      <c r="BS92" s="12">
        <f>'[11]Munka1'!C92</f>
        <v>0</v>
      </c>
      <c r="BT92" s="12">
        <f>'[11]Munka1'!E92</f>
        <v>621</v>
      </c>
      <c r="BU92" s="12">
        <f>'[11]Munka1'!D92</f>
        <v>0</v>
      </c>
      <c r="BV92" s="20">
        <f t="shared" si="77"/>
        <v>0</v>
      </c>
      <c r="BW92" s="12">
        <f>'[12]Munka1'!C92</f>
        <v>110</v>
      </c>
      <c r="BX92" s="12">
        <f>'[12]Munka1'!E92</f>
        <v>108</v>
      </c>
      <c r="BY92" s="12">
        <f>'[12]Munka1'!D92</f>
        <v>109</v>
      </c>
      <c r="BZ92" s="20">
        <f t="shared" si="78"/>
        <v>-0.9090909090909207</v>
      </c>
      <c r="CA92" s="12">
        <f>'[13]Munka1'!C92</f>
        <v>100</v>
      </c>
      <c r="CB92" s="12">
        <f>'[13]Munka1'!E92</f>
        <v>13</v>
      </c>
      <c r="CC92" s="12">
        <f>'[13]Munka1'!D92</f>
        <v>73</v>
      </c>
      <c r="CD92" s="20">
        <f t="shared" si="79"/>
        <v>-27</v>
      </c>
      <c r="CE92" s="12"/>
      <c r="CF92" s="12"/>
      <c r="CG92" s="12"/>
      <c r="CH92" s="20">
        <f t="shared" si="80"/>
        <v>0</v>
      </c>
      <c r="CI92" s="12"/>
      <c r="CJ92" s="12"/>
      <c r="CK92" s="12"/>
      <c r="CL92" s="20">
        <f t="shared" si="81"/>
        <v>0</v>
      </c>
      <c r="CM92" s="12">
        <f>'[14]Munka1'!C92</f>
        <v>0</v>
      </c>
      <c r="CN92" s="12">
        <f>'[14]Munka1'!E92</f>
        <v>0</v>
      </c>
      <c r="CO92" s="12">
        <f>'[14]Munka1'!D92</f>
        <v>0</v>
      </c>
      <c r="CP92" s="20">
        <f t="shared" si="82"/>
        <v>0</v>
      </c>
      <c r="CQ92" s="12">
        <f>'[15]Munka1'!C92</f>
        <v>0</v>
      </c>
      <c r="CR92" s="12">
        <f>'[15]Munka1'!E92</f>
        <v>0</v>
      </c>
      <c r="CS92" s="12">
        <f>'[15]Munka1'!D92</f>
        <v>0</v>
      </c>
      <c r="CT92" s="20">
        <f t="shared" si="83"/>
        <v>0</v>
      </c>
      <c r="CU92" s="12"/>
      <c r="CV92" s="12"/>
      <c r="CW92" s="12"/>
      <c r="CX92" s="20">
        <f t="shared" si="84"/>
        <v>0</v>
      </c>
      <c r="CY92" s="12"/>
      <c r="CZ92" s="12"/>
      <c r="DA92" s="12"/>
      <c r="DB92" s="20">
        <f t="shared" si="85"/>
        <v>0</v>
      </c>
      <c r="DC92" s="12"/>
      <c r="DD92" s="12"/>
      <c r="DE92" s="12"/>
      <c r="DF92" s="20">
        <f t="shared" si="86"/>
        <v>0</v>
      </c>
      <c r="DG92" s="12"/>
      <c r="DH92" s="12"/>
      <c r="DI92" s="12"/>
      <c r="DJ92" s="20">
        <f t="shared" si="87"/>
        <v>0</v>
      </c>
      <c r="DK92" s="12"/>
      <c r="DL92" s="12"/>
      <c r="DM92" s="12"/>
      <c r="DN92" s="20">
        <f t="shared" si="88"/>
        <v>0</v>
      </c>
      <c r="DO92" s="12"/>
      <c r="DP92" s="12"/>
      <c r="DQ92" s="74">
        <f t="shared" si="89"/>
        <v>0</v>
      </c>
      <c r="DR92" s="12">
        <f>'[16]Munka1'!C92</f>
        <v>10</v>
      </c>
      <c r="DS92" s="12">
        <f>'[16]Munka1'!E92</f>
        <v>0</v>
      </c>
      <c r="DT92" s="12">
        <f>'[16]Munka1'!D92</f>
        <v>0</v>
      </c>
      <c r="DU92" s="74">
        <f t="shared" si="90"/>
        <v>-100</v>
      </c>
      <c r="DV92" s="12">
        <f>'[17]Munka1'!C92</f>
        <v>0</v>
      </c>
      <c r="DW92" s="12">
        <f>'[17]Munka1'!E92</f>
        <v>0</v>
      </c>
      <c r="DX92" s="12">
        <f>'[17]Munka1'!D92</f>
        <v>0</v>
      </c>
      <c r="DY92" s="74">
        <f t="shared" si="91"/>
        <v>0</v>
      </c>
      <c r="DZ92" s="12">
        <f>'[18]Munka1'!C92</f>
        <v>0</v>
      </c>
      <c r="EA92" s="12">
        <f>'[18]Munka1'!E92</f>
        <v>4</v>
      </c>
      <c r="EB92" s="12">
        <f>'[18]Munka1'!D92</f>
        <v>0</v>
      </c>
      <c r="EC92" s="74">
        <f t="shared" si="92"/>
        <v>0</v>
      </c>
      <c r="ED92" s="62">
        <f t="shared" si="62"/>
        <v>4366</v>
      </c>
      <c r="EE92" s="62"/>
      <c r="EF92" s="62">
        <f t="shared" si="63"/>
        <v>4215</v>
      </c>
      <c r="EG92" s="20">
        <f t="shared" si="93"/>
        <v>-3.458543289051761</v>
      </c>
      <c r="EK92" s="12"/>
      <c r="EL92" s="12"/>
    </row>
    <row r="93" spans="1:142" s="2" customFormat="1" ht="16.5" customHeight="1">
      <c r="A93" s="50" t="s">
        <v>57</v>
      </c>
      <c r="B93" s="40">
        <v>27</v>
      </c>
      <c r="C93" s="12">
        <f>'[1]ezer ft'!C92</f>
        <v>0</v>
      </c>
      <c r="D93" s="12">
        <f>'[1]ezer ft'!E92</f>
        <v>0</v>
      </c>
      <c r="E93" s="12">
        <f>'[1]ezer ft'!D92</f>
        <v>0</v>
      </c>
      <c r="F93" s="20">
        <f t="shared" si="94"/>
        <v>0</v>
      </c>
      <c r="G93" s="12"/>
      <c r="H93" s="12"/>
      <c r="I93" s="12"/>
      <c r="J93" s="20">
        <f t="shared" si="95"/>
        <v>0</v>
      </c>
      <c r="K93" s="12">
        <f>'[2]Munka1'!C93</f>
        <v>0</v>
      </c>
      <c r="L93" s="12">
        <f>'[2]Munka1'!E93</f>
        <v>0</v>
      </c>
      <c r="M93" s="12">
        <f>'[2]Munka1'!D93</f>
        <v>0</v>
      </c>
      <c r="N93" s="20">
        <f t="shared" si="64"/>
        <v>0</v>
      </c>
      <c r="O93" s="12">
        <f>'[3]Munka1'!C93</f>
        <v>0</v>
      </c>
      <c r="P93" s="12">
        <f>'[3]Munka1'!E93</f>
        <v>0</v>
      </c>
      <c r="Q93" s="12">
        <f>'[3]Munka1'!D93</f>
        <v>0</v>
      </c>
      <c r="R93" s="20">
        <f t="shared" si="65"/>
        <v>0</v>
      </c>
      <c r="S93" s="12">
        <f>'[19]Munka1'!C93</f>
        <v>0</v>
      </c>
      <c r="T93" s="12">
        <f>'[19]Munka1'!E93</f>
        <v>0</v>
      </c>
      <c r="U93" s="12">
        <f>'[19]Munka1'!D93</f>
        <v>0</v>
      </c>
      <c r="V93" s="60">
        <f t="shared" si="66"/>
        <v>0</v>
      </c>
      <c r="W93" s="12">
        <f>'[4]Munka1'!C93</f>
        <v>1599</v>
      </c>
      <c r="X93" s="12">
        <f>'[4]Munka1'!E93</f>
        <v>6460</v>
      </c>
      <c r="Y93" s="12">
        <f>'[4]Munka1'!D93</f>
        <v>5224</v>
      </c>
      <c r="Z93" s="20">
        <f t="shared" si="67"/>
        <v>226.70419011882427</v>
      </c>
      <c r="AA93" s="12"/>
      <c r="AB93" s="12"/>
      <c r="AC93" s="12"/>
      <c r="AD93" s="20">
        <f t="shared" si="96"/>
        <v>0</v>
      </c>
      <c r="AE93" s="12"/>
      <c r="AF93" s="12"/>
      <c r="AG93" s="60">
        <f t="shared" si="97"/>
        <v>0</v>
      </c>
      <c r="AH93" s="12"/>
      <c r="AI93" s="12"/>
      <c r="AJ93" s="60">
        <f t="shared" si="98"/>
        <v>0</v>
      </c>
      <c r="AK93" s="12">
        <f>'[20]Munka1'!C93</f>
        <v>0</v>
      </c>
      <c r="AL93" s="12">
        <f>'[20]Munka1'!E93</f>
        <v>0</v>
      </c>
      <c r="AM93" s="12">
        <f>'[20]Munka1'!D93</f>
        <v>0</v>
      </c>
      <c r="AN93" s="20">
        <f t="shared" si="68"/>
        <v>0</v>
      </c>
      <c r="AO93" s="12">
        <f>'[5]ezer Ft'!C92</f>
        <v>0</v>
      </c>
      <c r="AP93" s="12">
        <f>'[5]ezer Ft'!E92</f>
        <v>563</v>
      </c>
      <c r="AQ93" s="12">
        <f>'[5]ezer Ft'!D92</f>
        <v>0</v>
      </c>
      <c r="AR93" s="20">
        <f t="shared" si="69"/>
        <v>0</v>
      </c>
      <c r="AS93" s="12">
        <f>'[6]Munka1'!C93</f>
        <v>0</v>
      </c>
      <c r="AT93" s="12">
        <f>'[6]Munka1'!E93</f>
        <v>0</v>
      </c>
      <c r="AU93" s="12">
        <f>'[6]Munka1'!D93</f>
        <v>0</v>
      </c>
      <c r="AV93" s="20">
        <f t="shared" si="70"/>
        <v>0</v>
      </c>
      <c r="AW93" s="12">
        <f>'[7]Munka1'!C93</f>
        <v>0</v>
      </c>
      <c r="AX93" s="12">
        <f>'[7]Munka1'!E93</f>
        <v>0</v>
      </c>
      <c r="AY93" s="12">
        <f>'[7]Munka1'!D93</f>
        <v>0</v>
      </c>
      <c r="AZ93" s="20">
        <f t="shared" si="71"/>
        <v>0</v>
      </c>
      <c r="BA93" s="12"/>
      <c r="BB93" s="12"/>
      <c r="BC93" s="60">
        <f t="shared" si="72"/>
        <v>0</v>
      </c>
      <c r="BD93" s="12"/>
      <c r="BE93" s="12"/>
      <c r="BF93" s="60">
        <f t="shared" si="73"/>
        <v>0</v>
      </c>
      <c r="BG93" s="12">
        <f>'[8]Munka1'!C93</f>
        <v>330</v>
      </c>
      <c r="BH93" s="12">
        <f>'[8]Munka1'!E93</f>
        <v>485</v>
      </c>
      <c r="BI93" s="12">
        <f>'[8]Munka1'!D93</f>
        <v>579</v>
      </c>
      <c r="BJ93" s="20">
        <f t="shared" si="74"/>
        <v>75.45454545454547</v>
      </c>
      <c r="BK93" s="12">
        <f>'[9]Munka1'!C93</f>
        <v>368</v>
      </c>
      <c r="BL93" s="12">
        <f>'[9]Munka1'!E93</f>
        <v>1795</v>
      </c>
      <c r="BM93" s="12">
        <f>'[9]Munka1'!D93</f>
        <v>273</v>
      </c>
      <c r="BN93" s="20">
        <f t="shared" si="75"/>
        <v>-25.815217391304344</v>
      </c>
      <c r="BO93" s="12">
        <f>'[10]Munka1'!C93</f>
        <v>20</v>
      </c>
      <c r="BP93" s="12">
        <f>'[10]Munka1'!E93</f>
        <v>4</v>
      </c>
      <c r="BQ93" s="12">
        <f>'[10]Munka1'!D93</f>
        <v>21</v>
      </c>
      <c r="BR93" s="20">
        <f t="shared" si="76"/>
        <v>5</v>
      </c>
      <c r="BS93" s="12">
        <f>'[11]Munka1'!C93</f>
        <v>10</v>
      </c>
      <c r="BT93" s="12">
        <f>'[11]Munka1'!E93</f>
        <v>105</v>
      </c>
      <c r="BU93" s="12">
        <f>'[11]Munka1'!D93</f>
        <v>10</v>
      </c>
      <c r="BV93" s="20">
        <f t="shared" si="77"/>
        <v>0</v>
      </c>
      <c r="BW93" s="12">
        <f>'[12]Munka1'!C93</f>
        <v>15</v>
      </c>
      <c r="BX93" s="12">
        <f>'[12]Munka1'!E93</f>
        <v>0</v>
      </c>
      <c r="BY93" s="12">
        <f>'[12]Munka1'!D93</f>
        <v>11</v>
      </c>
      <c r="BZ93" s="20">
        <f t="shared" si="78"/>
        <v>-26.666666666666657</v>
      </c>
      <c r="CA93" s="12">
        <f>'[13]Munka1'!C93</f>
        <v>0</v>
      </c>
      <c r="CB93" s="12">
        <f>'[13]Munka1'!E93</f>
        <v>78</v>
      </c>
      <c r="CC93" s="12">
        <f>'[13]Munka1'!D93</f>
        <v>0</v>
      </c>
      <c r="CD93" s="20">
        <f t="shared" si="79"/>
        <v>0</v>
      </c>
      <c r="CE93" s="12"/>
      <c r="CF93" s="12"/>
      <c r="CG93" s="12"/>
      <c r="CH93" s="20">
        <f t="shared" si="80"/>
        <v>0</v>
      </c>
      <c r="CI93" s="12"/>
      <c r="CJ93" s="12"/>
      <c r="CK93" s="12"/>
      <c r="CL93" s="20">
        <f t="shared" si="81"/>
        <v>0</v>
      </c>
      <c r="CM93" s="12">
        <f>'[14]Munka1'!C93</f>
        <v>100</v>
      </c>
      <c r="CN93" s="12">
        <f>'[14]Munka1'!E93</f>
        <v>0</v>
      </c>
      <c r="CO93" s="12">
        <f>'[14]Munka1'!D93</f>
        <v>0</v>
      </c>
      <c r="CP93" s="20">
        <f t="shared" si="82"/>
        <v>-100</v>
      </c>
      <c r="CQ93" s="12">
        <f>'[15]Munka1'!C93</f>
        <v>0</v>
      </c>
      <c r="CR93" s="12">
        <f>'[15]Munka1'!E93</f>
        <v>0</v>
      </c>
      <c r="CS93" s="12">
        <f>'[15]Munka1'!D93</f>
        <v>0</v>
      </c>
      <c r="CT93" s="20">
        <f t="shared" si="83"/>
        <v>0</v>
      </c>
      <c r="CU93" s="12"/>
      <c r="CV93" s="12"/>
      <c r="CW93" s="12"/>
      <c r="CX93" s="20">
        <f t="shared" si="84"/>
        <v>0</v>
      </c>
      <c r="CY93" s="12"/>
      <c r="CZ93" s="12"/>
      <c r="DA93" s="12"/>
      <c r="DB93" s="20">
        <f t="shared" si="85"/>
        <v>0</v>
      </c>
      <c r="DC93" s="12"/>
      <c r="DD93" s="12"/>
      <c r="DE93" s="12"/>
      <c r="DF93" s="20">
        <f t="shared" si="86"/>
        <v>0</v>
      </c>
      <c r="DG93" s="12"/>
      <c r="DH93" s="12"/>
      <c r="DI93" s="12"/>
      <c r="DJ93" s="20">
        <f t="shared" si="87"/>
        <v>0</v>
      </c>
      <c r="DK93" s="12"/>
      <c r="DL93" s="12"/>
      <c r="DM93" s="12"/>
      <c r="DN93" s="20">
        <f t="shared" si="88"/>
        <v>0</v>
      </c>
      <c r="DO93" s="12"/>
      <c r="DP93" s="12"/>
      <c r="DQ93" s="74">
        <f t="shared" si="89"/>
        <v>0</v>
      </c>
      <c r="DR93" s="12">
        <f>'[16]Munka1'!C93</f>
        <v>0</v>
      </c>
      <c r="DS93" s="12">
        <f>'[16]Munka1'!E93</f>
        <v>11</v>
      </c>
      <c r="DT93" s="12">
        <f>'[16]Munka1'!D93</f>
        <v>0</v>
      </c>
      <c r="DU93" s="74">
        <f t="shared" si="90"/>
        <v>0</v>
      </c>
      <c r="DV93" s="12">
        <f>'[17]Munka1'!C93</f>
        <v>0</v>
      </c>
      <c r="DW93" s="12">
        <f>'[17]Munka1'!E93</f>
        <v>9</v>
      </c>
      <c r="DX93" s="12">
        <f>'[17]Munka1'!D93</f>
        <v>0</v>
      </c>
      <c r="DY93" s="74">
        <f t="shared" si="91"/>
        <v>0</v>
      </c>
      <c r="DZ93" s="12">
        <f>'[18]Munka1'!C93</f>
        <v>0</v>
      </c>
      <c r="EA93" s="12">
        <f>'[18]Munka1'!E93</f>
        <v>1596</v>
      </c>
      <c r="EB93" s="12">
        <f>'[18]Munka1'!D93</f>
        <v>0</v>
      </c>
      <c r="EC93" s="74">
        <f t="shared" si="92"/>
        <v>0</v>
      </c>
      <c r="ED93" s="62">
        <f t="shared" si="62"/>
        <v>2442</v>
      </c>
      <c r="EE93" s="62"/>
      <c r="EF93" s="62">
        <f t="shared" si="63"/>
        <v>6118</v>
      </c>
      <c r="EG93" s="20">
        <f t="shared" si="93"/>
        <v>150.5323505323505</v>
      </c>
      <c r="EK93" s="12"/>
      <c r="EL93" s="12"/>
    </row>
    <row r="94" spans="1:142" s="2" customFormat="1" ht="16.5" customHeight="1">
      <c r="A94" s="50" t="s">
        <v>75</v>
      </c>
      <c r="B94" s="40">
        <v>28</v>
      </c>
      <c r="C94" s="12">
        <f>'[1]ezer ft'!C93</f>
        <v>0</v>
      </c>
      <c r="D94" s="12">
        <f>'[1]ezer ft'!E93</f>
        <v>0</v>
      </c>
      <c r="E94" s="12">
        <f>'[1]ezer ft'!D93</f>
        <v>0</v>
      </c>
      <c r="F94" s="20">
        <f t="shared" si="94"/>
        <v>0</v>
      </c>
      <c r="G94" s="12"/>
      <c r="H94" s="12"/>
      <c r="I94" s="12"/>
      <c r="J94" s="20">
        <f t="shared" si="95"/>
        <v>0</v>
      </c>
      <c r="K94" s="12">
        <f>'[2]Munka1'!C94</f>
        <v>0</v>
      </c>
      <c r="L94" s="12">
        <f>'[2]Munka1'!E94</f>
        <v>0</v>
      </c>
      <c r="M94" s="12">
        <f>'[2]Munka1'!D94</f>
        <v>0</v>
      </c>
      <c r="N94" s="20">
        <f t="shared" si="64"/>
        <v>0</v>
      </c>
      <c r="O94" s="12">
        <f>'[3]Munka1'!C94</f>
        <v>0</v>
      </c>
      <c r="P94" s="12">
        <f>'[3]Munka1'!E94</f>
        <v>0</v>
      </c>
      <c r="Q94" s="12">
        <f>'[3]Munka1'!D94</f>
        <v>0</v>
      </c>
      <c r="R94" s="20">
        <f t="shared" si="65"/>
        <v>0</v>
      </c>
      <c r="S94" s="12">
        <f>'[19]Munka1'!C94</f>
        <v>0</v>
      </c>
      <c r="T94" s="12">
        <f>'[19]Munka1'!E94</f>
        <v>0</v>
      </c>
      <c r="U94" s="12">
        <f>'[19]Munka1'!D94</f>
        <v>0</v>
      </c>
      <c r="V94" s="60">
        <f t="shared" si="66"/>
        <v>0</v>
      </c>
      <c r="W94" s="12">
        <f>'[4]Munka1'!C94</f>
        <v>0</v>
      </c>
      <c r="X94" s="12">
        <f>'[4]Munka1'!E94</f>
        <v>0</v>
      </c>
      <c r="Y94" s="12">
        <f>'[4]Munka1'!D94</f>
        <v>0</v>
      </c>
      <c r="Z94" s="20">
        <f t="shared" si="67"/>
        <v>0</v>
      </c>
      <c r="AA94" s="12"/>
      <c r="AB94" s="12"/>
      <c r="AC94" s="12"/>
      <c r="AD94" s="20">
        <f t="shared" si="96"/>
        <v>0</v>
      </c>
      <c r="AE94" s="12"/>
      <c r="AF94" s="12"/>
      <c r="AG94" s="60">
        <f t="shared" si="97"/>
        <v>0</v>
      </c>
      <c r="AH94" s="12"/>
      <c r="AI94" s="12"/>
      <c r="AJ94" s="60">
        <f t="shared" si="98"/>
        <v>0</v>
      </c>
      <c r="AK94" s="12">
        <f>'[20]Munka1'!C94</f>
        <v>0</v>
      </c>
      <c r="AL94" s="12">
        <f>'[20]Munka1'!E94</f>
        <v>0</v>
      </c>
      <c r="AM94" s="12">
        <f>'[20]Munka1'!D94</f>
        <v>0</v>
      </c>
      <c r="AN94" s="20">
        <f t="shared" si="68"/>
        <v>0</v>
      </c>
      <c r="AO94" s="12">
        <f>'[5]ezer Ft'!C93</f>
        <v>0</v>
      </c>
      <c r="AP94" s="12">
        <f>'[5]ezer Ft'!E93</f>
        <v>0</v>
      </c>
      <c r="AQ94" s="12">
        <f>'[5]ezer Ft'!D93</f>
        <v>0</v>
      </c>
      <c r="AR94" s="20">
        <f t="shared" si="69"/>
        <v>0</v>
      </c>
      <c r="AS94" s="12">
        <f>'[6]Munka1'!C94</f>
        <v>0</v>
      </c>
      <c r="AT94" s="12">
        <f>'[6]Munka1'!E94</f>
        <v>0</v>
      </c>
      <c r="AU94" s="12">
        <f>'[6]Munka1'!D94</f>
        <v>0</v>
      </c>
      <c r="AV94" s="20">
        <f t="shared" si="70"/>
        <v>0</v>
      </c>
      <c r="AW94" s="12">
        <f>'[7]Munka1'!C94</f>
        <v>0</v>
      </c>
      <c r="AX94" s="12">
        <f>'[7]Munka1'!E94</f>
        <v>0</v>
      </c>
      <c r="AY94" s="12">
        <f>'[7]Munka1'!D94</f>
        <v>0</v>
      </c>
      <c r="AZ94" s="20">
        <f t="shared" si="71"/>
        <v>0</v>
      </c>
      <c r="BA94" s="12"/>
      <c r="BB94" s="12"/>
      <c r="BC94" s="60">
        <f t="shared" si="72"/>
        <v>0</v>
      </c>
      <c r="BD94" s="12"/>
      <c r="BE94" s="12"/>
      <c r="BF94" s="60">
        <f t="shared" si="73"/>
        <v>0</v>
      </c>
      <c r="BG94" s="12">
        <f>'[8]Munka1'!C94</f>
        <v>0</v>
      </c>
      <c r="BH94" s="12">
        <f>'[8]Munka1'!E94</f>
        <v>0</v>
      </c>
      <c r="BI94" s="12">
        <f>'[8]Munka1'!D94</f>
        <v>0</v>
      </c>
      <c r="BJ94" s="20">
        <f t="shared" si="74"/>
        <v>0</v>
      </c>
      <c r="BK94" s="12">
        <f>'[9]Munka1'!C94</f>
        <v>0</v>
      </c>
      <c r="BL94" s="12">
        <f>'[9]Munka1'!E94</f>
        <v>0</v>
      </c>
      <c r="BM94" s="12">
        <f>'[9]Munka1'!D94</f>
        <v>0</v>
      </c>
      <c r="BN94" s="20">
        <f t="shared" si="75"/>
        <v>0</v>
      </c>
      <c r="BO94" s="12">
        <f>'[10]Munka1'!C94</f>
        <v>0</v>
      </c>
      <c r="BP94" s="12">
        <f>'[10]Munka1'!E94</f>
        <v>0</v>
      </c>
      <c r="BQ94" s="12">
        <f>'[10]Munka1'!D94</f>
        <v>0</v>
      </c>
      <c r="BR94" s="20">
        <f t="shared" si="76"/>
        <v>0</v>
      </c>
      <c r="BS94" s="12">
        <f>'[11]Munka1'!C94</f>
        <v>0</v>
      </c>
      <c r="BT94" s="12">
        <f>'[11]Munka1'!E94</f>
        <v>0</v>
      </c>
      <c r="BU94" s="12">
        <f>'[11]Munka1'!D94</f>
        <v>0</v>
      </c>
      <c r="BV94" s="20">
        <f t="shared" si="77"/>
        <v>0</v>
      </c>
      <c r="BW94" s="12">
        <f>'[12]Munka1'!C94</f>
        <v>0</v>
      </c>
      <c r="BX94" s="12">
        <f>'[12]Munka1'!E94</f>
        <v>0</v>
      </c>
      <c r="BY94" s="12">
        <f>'[12]Munka1'!D94</f>
        <v>0</v>
      </c>
      <c r="BZ94" s="20">
        <f t="shared" si="78"/>
        <v>0</v>
      </c>
      <c r="CA94" s="12">
        <f>'[13]Munka1'!C94</f>
        <v>0</v>
      </c>
      <c r="CB94" s="12">
        <f>'[13]Munka1'!E94</f>
        <v>0</v>
      </c>
      <c r="CC94" s="12">
        <f>'[13]Munka1'!D94</f>
        <v>0</v>
      </c>
      <c r="CD94" s="20">
        <f t="shared" si="79"/>
        <v>0</v>
      </c>
      <c r="CE94" s="12"/>
      <c r="CF94" s="12"/>
      <c r="CG94" s="12"/>
      <c r="CH94" s="20">
        <f t="shared" si="80"/>
        <v>0</v>
      </c>
      <c r="CI94" s="12"/>
      <c r="CJ94" s="12"/>
      <c r="CK94" s="12"/>
      <c r="CL94" s="20">
        <f t="shared" si="81"/>
        <v>0</v>
      </c>
      <c r="CM94" s="12">
        <f>'[14]Munka1'!C94</f>
        <v>0</v>
      </c>
      <c r="CN94" s="12">
        <f>'[14]Munka1'!E94</f>
        <v>0</v>
      </c>
      <c r="CO94" s="12">
        <f>'[14]Munka1'!D94</f>
        <v>0</v>
      </c>
      <c r="CP94" s="20">
        <f t="shared" si="82"/>
        <v>0</v>
      </c>
      <c r="CQ94" s="12">
        <f>'[15]Munka1'!C94</f>
        <v>0</v>
      </c>
      <c r="CR94" s="12">
        <f>'[15]Munka1'!E94</f>
        <v>0</v>
      </c>
      <c r="CS94" s="12">
        <f>'[15]Munka1'!D94</f>
        <v>0</v>
      </c>
      <c r="CT94" s="20">
        <f t="shared" si="83"/>
        <v>0</v>
      </c>
      <c r="CU94" s="12"/>
      <c r="CV94" s="12"/>
      <c r="CW94" s="12"/>
      <c r="CX94" s="20">
        <f t="shared" si="84"/>
        <v>0</v>
      </c>
      <c r="CY94" s="12"/>
      <c r="CZ94" s="12"/>
      <c r="DA94" s="12"/>
      <c r="DB94" s="20">
        <f t="shared" si="85"/>
        <v>0</v>
      </c>
      <c r="DC94" s="12"/>
      <c r="DD94" s="12"/>
      <c r="DE94" s="12"/>
      <c r="DF94" s="20">
        <f t="shared" si="86"/>
        <v>0</v>
      </c>
      <c r="DG94" s="12"/>
      <c r="DH94" s="12"/>
      <c r="DI94" s="12"/>
      <c r="DJ94" s="20">
        <f t="shared" si="87"/>
        <v>0</v>
      </c>
      <c r="DK94" s="12"/>
      <c r="DL94" s="12"/>
      <c r="DM94" s="12"/>
      <c r="DN94" s="20">
        <f t="shared" si="88"/>
        <v>0</v>
      </c>
      <c r="DO94" s="12"/>
      <c r="DP94" s="12"/>
      <c r="DQ94" s="74">
        <f t="shared" si="89"/>
        <v>0</v>
      </c>
      <c r="DR94" s="12">
        <f>'[16]Munka1'!C94</f>
        <v>0</v>
      </c>
      <c r="DS94" s="12">
        <f>'[16]Munka1'!E94</f>
        <v>0</v>
      </c>
      <c r="DT94" s="12">
        <f>'[16]Munka1'!D94</f>
        <v>0</v>
      </c>
      <c r="DU94" s="74">
        <f t="shared" si="90"/>
        <v>0</v>
      </c>
      <c r="DV94" s="12">
        <f>'[17]Munka1'!C94</f>
        <v>0</v>
      </c>
      <c r="DW94" s="12">
        <f>'[17]Munka1'!E94</f>
        <v>0</v>
      </c>
      <c r="DX94" s="12">
        <f>'[17]Munka1'!D94</f>
        <v>0</v>
      </c>
      <c r="DY94" s="74">
        <f t="shared" si="91"/>
        <v>0</v>
      </c>
      <c r="DZ94" s="12">
        <f>'[18]Munka1'!C94</f>
        <v>0</v>
      </c>
      <c r="EA94" s="12">
        <f>'[18]Munka1'!E94</f>
        <v>0</v>
      </c>
      <c r="EB94" s="12">
        <f>'[18]Munka1'!D94</f>
        <v>0</v>
      </c>
      <c r="EC94" s="74">
        <f t="shared" si="92"/>
        <v>0</v>
      </c>
      <c r="ED94" s="62">
        <f t="shared" si="62"/>
        <v>0</v>
      </c>
      <c r="EE94" s="62"/>
      <c r="EF94" s="62">
        <f t="shared" si="63"/>
        <v>0</v>
      </c>
      <c r="EG94" s="20">
        <f t="shared" si="93"/>
        <v>0</v>
      </c>
      <c r="EK94" s="12"/>
      <c r="EL94" s="12"/>
    </row>
    <row r="95" spans="1:142" s="2" customFormat="1" ht="16.5" customHeight="1">
      <c r="A95" s="50" t="s">
        <v>76</v>
      </c>
      <c r="B95" s="40">
        <v>29</v>
      </c>
      <c r="C95" s="12">
        <f>'[1]ezer ft'!C94</f>
        <v>0</v>
      </c>
      <c r="D95" s="12">
        <f>'[1]ezer ft'!E94</f>
        <v>0</v>
      </c>
      <c r="E95" s="12">
        <f>'[1]ezer ft'!D94</f>
        <v>0</v>
      </c>
      <c r="F95" s="20">
        <f t="shared" si="94"/>
        <v>0</v>
      </c>
      <c r="G95" s="12"/>
      <c r="H95" s="12"/>
      <c r="I95" s="12"/>
      <c r="J95" s="20">
        <f t="shared" si="95"/>
        <v>0</v>
      </c>
      <c r="K95" s="12">
        <f>'[2]Munka1'!C95</f>
        <v>0</v>
      </c>
      <c r="L95" s="12">
        <f>'[2]Munka1'!E95</f>
        <v>0</v>
      </c>
      <c r="M95" s="12">
        <f>'[2]Munka1'!D95</f>
        <v>0</v>
      </c>
      <c r="N95" s="20">
        <f t="shared" si="64"/>
        <v>0</v>
      </c>
      <c r="O95" s="12">
        <f>'[3]Munka1'!C95</f>
        <v>0</v>
      </c>
      <c r="P95" s="12">
        <f>'[3]Munka1'!E95</f>
        <v>0</v>
      </c>
      <c r="Q95" s="12">
        <f>'[3]Munka1'!D95</f>
        <v>0</v>
      </c>
      <c r="R95" s="20">
        <f t="shared" si="65"/>
        <v>0</v>
      </c>
      <c r="S95" s="12">
        <f>'[19]Munka1'!C95</f>
        <v>0</v>
      </c>
      <c r="T95" s="12">
        <f>'[19]Munka1'!E95</f>
        <v>0</v>
      </c>
      <c r="U95" s="12">
        <f>'[19]Munka1'!D95</f>
        <v>0</v>
      </c>
      <c r="V95" s="60">
        <f t="shared" si="66"/>
        <v>0</v>
      </c>
      <c r="W95" s="12">
        <f>'[4]Munka1'!C95</f>
        <v>0</v>
      </c>
      <c r="X95" s="12">
        <f>'[4]Munka1'!E95</f>
        <v>1393</v>
      </c>
      <c r="Y95" s="12">
        <f>'[4]Munka1'!D95</f>
        <v>1677</v>
      </c>
      <c r="Z95" s="20">
        <f t="shared" si="67"/>
        <v>0</v>
      </c>
      <c r="AA95" s="12"/>
      <c r="AB95" s="12"/>
      <c r="AC95" s="12"/>
      <c r="AD95" s="20">
        <f t="shared" si="96"/>
        <v>0</v>
      </c>
      <c r="AE95" s="12"/>
      <c r="AF95" s="12"/>
      <c r="AG95" s="60">
        <f t="shared" si="97"/>
        <v>0</v>
      </c>
      <c r="AH95" s="12"/>
      <c r="AI95" s="12"/>
      <c r="AJ95" s="60">
        <f t="shared" si="98"/>
        <v>0</v>
      </c>
      <c r="AK95" s="12">
        <f>'[20]Munka1'!C95</f>
        <v>0</v>
      </c>
      <c r="AL95" s="12">
        <f>'[20]Munka1'!E95</f>
        <v>0</v>
      </c>
      <c r="AM95" s="12">
        <f>'[20]Munka1'!D95</f>
        <v>0</v>
      </c>
      <c r="AN95" s="20">
        <f t="shared" si="68"/>
        <v>0</v>
      </c>
      <c r="AO95" s="12">
        <f>'[5]ezer Ft'!C94</f>
        <v>0</v>
      </c>
      <c r="AP95" s="12">
        <f>'[5]ezer Ft'!E94</f>
        <v>0</v>
      </c>
      <c r="AQ95" s="12">
        <f>'[5]ezer Ft'!D94</f>
        <v>487</v>
      </c>
      <c r="AR95" s="20">
        <f t="shared" si="69"/>
        <v>0</v>
      </c>
      <c r="AS95" s="12">
        <f>'[6]Munka1'!C95</f>
        <v>0</v>
      </c>
      <c r="AT95" s="12">
        <f>'[6]Munka1'!E95</f>
        <v>0</v>
      </c>
      <c r="AU95" s="12">
        <f>'[6]Munka1'!D95</f>
        <v>0</v>
      </c>
      <c r="AV95" s="20">
        <f t="shared" si="70"/>
        <v>0</v>
      </c>
      <c r="AW95" s="12">
        <f>'[7]Munka1'!C95</f>
        <v>0</v>
      </c>
      <c r="AX95" s="12">
        <f>'[7]Munka1'!E95</f>
        <v>0</v>
      </c>
      <c r="AY95" s="12">
        <f>'[7]Munka1'!D95</f>
        <v>0</v>
      </c>
      <c r="AZ95" s="20">
        <f t="shared" si="71"/>
        <v>0</v>
      </c>
      <c r="BA95" s="12"/>
      <c r="BB95" s="12"/>
      <c r="BC95" s="60">
        <f t="shared" si="72"/>
        <v>0</v>
      </c>
      <c r="BD95" s="12"/>
      <c r="BE95" s="12"/>
      <c r="BF95" s="60">
        <f t="shared" si="73"/>
        <v>0</v>
      </c>
      <c r="BG95" s="12">
        <f>'[8]Munka1'!C95</f>
        <v>0</v>
      </c>
      <c r="BH95" s="12">
        <f>'[8]Munka1'!E95</f>
        <v>0</v>
      </c>
      <c r="BI95" s="12">
        <f>'[8]Munka1'!D95</f>
        <v>0</v>
      </c>
      <c r="BJ95" s="20">
        <f t="shared" si="74"/>
        <v>0</v>
      </c>
      <c r="BK95" s="12">
        <f>'[9]Munka1'!C95</f>
        <v>0</v>
      </c>
      <c r="BL95" s="12">
        <f>'[9]Munka1'!E95</f>
        <v>0</v>
      </c>
      <c r="BM95" s="12">
        <f>'[9]Munka1'!D95</f>
        <v>0</v>
      </c>
      <c r="BN95" s="20">
        <f t="shared" si="75"/>
        <v>0</v>
      </c>
      <c r="BO95" s="12">
        <f>'[10]Munka1'!C95</f>
        <v>0</v>
      </c>
      <c r="BP95" s="12">
        <f>'[10]Munka1'!E95</f>
        <v>0</v>
      </c>
      <c r="BQ95" s="12">
        <f>'[10]Munka1'!D95</f>
        <v>0</v>
      </c>
      <c r="BR95" s="20">
        <f t="shared" si="76"/>
        <v>0</v>
      </c>
      <c r="BS95" s="12">
        <f>'[11]Munka1'!C95</f>
        <v>0</v>
      </c>
      <c r="BT95" s="12">
        <f>'[11]Munka1'!E95</f>
        <v>0</v>
      </c>
      <c r="BU95" s="12">
        <f>'[11]Munka1'!D95</f>
        <v>0</v>
      </c>
      <c r="BV95" s="20">
        <f t="shared" si="77"/>
        <v>0</v>
      </c>
      <c r="BW95" s="12">
        <f>'[12]Munka1'!C95</f>
        <v>0</v>
      </c>
      <c r="BX95" s="12">
        <f>'[12]Munka1'!E95</f>
        <v>0</v>
      </c>
      <c r="BY95" s="12">
        <f>'[12]Munka1'!D95</f>
        <v>0</v>
      </c>
      <c r="BZ95" s="20">
        <f t="shared" si="78"/>
        <v>0</v>
      </c>
      <c r="CA95" s="12">
        <f>'[13]Munka1'!C95</f>
        <v>0</v>
      </c>
      <c r="CB95" s="12">
        <f>'[13]Munka1'!E95</f>
        <v>124</v>
      </c>
      <c r="CC95" s="12">
        <f>'[13]Munka1'!D95</f>
        <v>831</v>
      </c>
      <c r="CD95" s="20">
        <f t="shared" si="79"/>
        <v>0</v>
      </c>
      <c r="CE95" s="12"/>
      <c r="CF95" s="12"/>
      <c r="CG95" s="12"/>
      <c r="CH95" s="20">
        <f t="shared" si="80"/>
        <v>0</v>
      </c>
      <c r="CI95" s="12"/>
      <c r="CJ95" s="12"/>
      <c r="CK95" s="12"/>
      <c r="CL95" s="20">
        <f t="shared" si="81"/>
        <v>0</v>
      </c>
      <c r="CM95" s="12">
        <f>'[14]Munka1'!C95</f>
        <v>0</v>
      </c>
      <c r="CN95" s="12">
        <f>'[14]Munka1'!E95</f>
        <v>0</v>
      </c>
      <c r="CO95" s="12">
        <f>'[14]Munka1'!D95</f>
        <v>0</v>
      </c>
      <c r="CP95" s="20">
        <f t="shared" si="82"/>
        <v>0</v>
      </c>
      <c r="CQ95" s="12">
        <f>'[15]Munka1'!C95</f>
        <v>0</v>
      </c>
      <c r="CR95" s="12">
        <f>'[15]Munka1'!E95</f>
        <v>0</v>
      </c>
      <c r="CS95" s="12">
        <f>'[15]Munka1'!D95</f>
        <v>0</v>
      </c>
      <c r="CT95" s="20">
        <f t="shared" si="83"/>
        <v>0</v>
      </c>
      <c r="CU95" s="12"/>
      <c r="CV95" s="12"/>
      <c r="CW95" s="12"/>
      <c r="CX95" s="20">
        <f t="shared" si="84"/>
        <v>0</v>
      </c>
      <c r="CY95" s="12"/>
      <c r="CZ95" s="12"/>
      <c r="DA95" s="12"/>
      <c r="DB95" s="20">
        <f t="shared" si="85"/>
        <v>0</v>
      </c>
      <c r="DC95" s="12"/>
      <c r="DD95" s="12"/>
      <c r="DE95" s="12"/>
      <c r="DF95" s="20">
        <f t="shared" si="86"/>
        <v>0</v>
      </c>
      <c r="DG95" s="12"/>
      <c r="DH95" s="12"/>
      <c r="DI95" s="12"/>
      <c r="DJ95" s="20">
        <f t="shared" si="87"/>
        <v>0</v>
      </c>
      <c r="DK95" s="12"/>
      <c r="DL95" s="12"/>
      <c r="DM95" s="12"/>
      <c r="DN95" s="20">
        <f t="shared" si="88"/>
        <v>0</v>
      </c>
      <c r="DO95" s="12"/>
      <c r="DP95" s="12"/>
      <c r="DQ95" s="74">
        <f t="shared" si="89"/>
        <v>0</v>
      </c>
      <c r="DR95" s="12">
        <f>'[16]Munka1'!C95</f>
        <v>0</v>
      </c>
      <c r="DS95" s="12">
        <f>'[16]Munka1'!E95</f>
        <v>0</v>
      </c>
      <c r="DT95" s="12">
        <f>'[16]Munka1'!D95</f>
        <v>0</v>
      </c>
      <c r="DU95" s="74">
        <f t="shared" si="90"/>
        <v>0</v>
      </c>
      <c r="DV95" s="12">
        <f>'[17]Munka1'!C95</f>
        <v>0</v>
      </c>
      <c r="DW95" s="12">
        <f>'[17]Munka1'!E95</f>
        <v>0</v>
      </c>
      <c r="DX95" s="12">
        <f>'[17]Munka1'!D95</f>
        <v>0</v>
      </c>
      <c r="DY95" s="74">
        <f t="shared" si="91"/>
        <v>0</v>
      </c>
      <c r="DZ95" s="12">
        <f>'[18]Munka1'!C95</f>
        <v>0</v>
      </c>
      <c r="EA95" s="12">
        <f>'[18]Munka1'!E95</f>
        <v>0</v>
      </c>
      <c r="EB95" s="12">
        <f>'[18]Munka1'!D95</f>
        <v>0</v>
      </c>
      <c r="EC95" s="74">
        <f t="shared" si="92"/>
        <v>0</v>
      </c>
      <c r="ED95" s="62">
        <f t="shared" si="62"/>
        <v>0</v>
      </c>
      <c r="EE95" s="62"/>
      <c r="EF95" s="62">
        <f t="shared" si="63"/>
        <v>2995</v>
      </c>
      <c r="EG95" s="20">
        <f t="shared" si="93"/>
        <v>0</v>
      </c>
      <c r="EK95" s="12"/>
      <c r="EL95" s="12"/>
    </row>
    <row r="96" spans="1:137" s="62" customFormat="1" ht="16.5" customHeight="1">
      <c r="A96" s="48" t="s">
        <v>216</v>
      </c>
      <c r="B96" s="63">
        <v>30</v>
      </c>
      <c r="C96" s="62">
        <f>'[1]ezer ft'!C95</f>
        <v>0</v>
      </c>
      <c r="D96" s="62">
        <f>'[1]ezer ft'!E95</f>
        <v>0</v>
      </c>
      <c r="E96" s="62">
        <f>'[1]ezer ft'!D95</f>
        <v>0</v>
      </c>
      <c r="F96" s="20">
        <f t="shared" si="94"/>
        <v>0</v>
      </c>
      <c r="J96" s="20">
        <f t="shared" si="95"/>
        <v>0</v>
      </c>
      <c r="K96" s="62">
        <f>'[2]Munka1'!C96</f>
        <v>8758</v>
      </c>
      <c r="L96" s="62">
        <f>'[2]Munka1'!E96</f>
        <v>6702</v>
      </c>
      <c r="M96" s="62">
        <f>'[2]Munka1'!D96</f>
        <v>6639</v>
      </c>
      <c r="N96" s="20">
        <f t="shared" si="64"/>
        <v>-24.195021694450787</v>
      </c>
      <c r="O96" s="62">
        <f>'[3]Munka1'!C96</f>
        <v>5119</v>
      </c>
      <c r="P96" s="62">
        <f>'[3]Munka1'!E96</f>
        <v>6380</v>
      </c>
      <c r="Q96" s="62">
        <f>'[3]Munka1'!D96</f>
        <v>5004</v>
      </c>
      <c r="R96" s="20">
        <f t="shared" si="65"/>
        <v>-2.246532525883964</v>
      </c>
      <c r="S96" s="62">
        <f>'[19]Munka1'!C96</f>
        <v>550</v>
      </c>
      <c r="T96" s="62">
        <f>'[19]Munka1'!E96</f>
        <v>2500</v>
      </c>
      <c r="U96" s="62">
        <f>'[19]Munka1'!D96</f>
        <v>625</v>
      </c>
      <c r="V96" s="20">
        <f t="shared" si="66"/>
        <v>13.63636363636364</v>
      </c>
      <c r="W96" s="62">
        <f>'[4]Munka1'!C96</f>
        <v>5265</v>
      </c>
      <c r="X96" s="62">
        <f>'[4]Munka1'!E96</f>
        <v>12613</v>
      </c>
      <c r="Y96" s="62">
        <f>'[4]Munka1'!D96</f>
        <v>11066</v>
      </c>
      <c r="Z96" s="20">
        <f t="shared" si="67"/>
        <v>110.18043684710352</v>
      </c>
      <c r="AD96" s="20">
        <f t="shared" si="96"/>
        <v>0</v>
      </c>
      <c r="AG96" s="20">
        <f t="shared" si="97"/>
        <v>0</v>
      </c>
      <c r="AJ96" s="20">
        <f t="shared" si="98"/>
        <v>0</v>
      </c>
      <c r="AK96" s="62">
        <f>'[20]Munka1'!C96</f>
        <v>7400</v>
      </c>
      <c r="AL96" s="62">
        <f>'[20]Munka1'!E96</f>
        <v>8899</v>
      </c>
      <c r="AM96" s="62">
        <f>'[20]Munka1'!D96</f>
        <v>0</v>
      </c>
      <c r="AN96" s="20">
        <f t="shared" si="68"/>
        <v>-100</v>
      </c>
      <c r="AO96" s="62">
        <f>'[5]ezer Ft'!C95</f>
        <v>790</v>
      </c>
      <c r="AP96" s="62">
        <f>'[5]ezer Ft'!E95</f>
        <v>1477</v>
      </c>
      <c r="AQ96" s="62">
        <f>'[5]ezer Ft'!D95</f>
        <v>1291</v>
      </c>
      <c r="AR96" s="20">
        <f t="shared" si="69"/>
        <v>63.41772151898732</v>
      </c>
      <c r="AS96" s="62">
        <f>'[6]Munka1'!C96</f>
        <v>50</v>
      </c>
      <c r="AT96" s="62">
        <f>'[6]Munka1'!E96</f>
        <v>93</v>
      </c>
      <c r="AU96" s="62">
        <f>'[6]Munka1'!D96</f>
        <v>114</v>
      </c>
      <c r="AV96" s="20">
        <f t="shared" si="70"/>
        <v>128</v>
      </c>
      <c r="AW96" s="62">
        <f>'[7]Munka1'!C96</f>
        <v>3362.25</v>
      </c>
      <c r="AX96" s="62">
        <f>'[7]Munka1'!E96</f>
        <v>3454</v>
      </c>
      <c r="AY96" s="62">
        <f>'[7]Munka1'!D96</f>
        <v>4510</v>
      </c>
      <c r="AZ96" s="20">
        <f t="shared" si="71"/>
        <v>34.13636701613501</v>
      </c>
      <c r="BC96" s="20">
        <f t="shared" si="72"/>
        <v>0</v>
      </c>
      <c r="BF96" s="20">
        <f t="shared" si="73"/>
        <v>0</v>
      </c>
      <c r="BG96" s="62">
        <f>'[8]Munka1'!C96</f>
        <v>1380</v>
      </c>
      <c r="BH96" s="62">
        <f>'[8]Munka1'!E96</f>
        <v>1360</v>
      </c>
      <c r="BI96" s="62">
        <f>'[8]Munka1'!D96</f>
        <v>5404</v>
      </c>
      <c r="BJ96" s="20">
        <f t="shared" si="74"/>
        <v>291.5942028985507</v>
      </c>
      <c r="BK96" s="62">
        <f>'[9]Munka1'!C96</f>
        <v>3056</v>
      </c>
      <c r="BL96" s="62">
        <f>'[9]Munka1'!E96</f>
        <v>3405</v>
      </c>
      <c r="BM96" s="62">
        <f>'[9]Munka1'!D96</f>
        <v>11278</v>
      </c>
      <c r="BN96" s="20">
        <f t="shared" si="75"/>
        <v>269.0445026178011</v>
      </c>
      <c r="BO96" s="62">
        <f>'[10]Munka1'!C96</f>
        <v>120</v>
      </c>
      <c r="BP96" s="62">
        <f>'[10]Munka1'!E96</f>
        <v>101</v>
      </c>
      <c r="BQ96" s="62">
        <f>'[10]Munka1'!D96</f>
        <v>105</v>
      </c>
      <c r="BR96" s="20">
        <f t="shared" si="76"/>
        <v>-12.5</v>
      </c>
      <c r="BS96" s="62">
        <f>'[11]Munka1'!C96</f>
        <v>10</v>
      </c>
      <c r="BT96" s="62">
        <f>'[11]Munka1'!E96</f>
        <v>1133</v>
      </c>
      <c r="BU96" s="62">
        <f>'[11]Munka1'!D96</f>
        <v>10</v>
      </c>
      <c r="BV96" s="20">
        <f t="shared" si="77"/>
        <v>0</v>
      </c>
      <c r="BW96" s="62">
        <f>'[12]Munka1'!C96</f>
        <v>125</v>
      </c>
      <c r="BX96" s="62">
        <f>'[12]Munka1'!E96</f>
        <v>108</v>
      </c>
      <c r="BY96" s="62">
        <f>'[12]Munka1'!D96</f>
        <v>120</v>
      </c>
      <c r="BZ96" s="20">
        <f t="shared" si="78"/>
        <v>-4</v>
      </c>
      <c r="CA96" s="62">
        <f>'[13]Munka1'!C96</f>
        <v>630</v>
      </c>
      <c r="CB96" s="62">
        <f>'[13]Munka1'!E96</f>
        <v>898</v>
      </c>
      <c r="CC96" s="62">
        <f>'[13]Munka1'!D96</f>
        <v>1356</v>
      </c>
      <c r="CD96" s="20">
        <f t="shared" si="79"/>
        <v>115.23809523809524</v>
      </c>
      <c r="CH96" s="20">
        <f t="shared" si="80"/>
        <v>0</v>
      </c>
      <c r="CL96" s="20">
        <f t="shared" si="81"/>
        <v>0</v>
      </c>
      <c r="CM96" s="62">
        <f>'[14]Munka1'!C96</f>
        <v>100</v>
      </c>
      <c r="CN96" s="62">
        <f>'[14]Munka1'!E96</f>
        <v>0</v>
      </c>
      <c r="CO96" s="62">
        <f>'[14]Munka1'!D96</f>
        <v>0</v>
      </c>
      <c r="CP96" s="20">
        <f t="shared" si="82"/>
        <v>-100</v>
      </c>
      <c r="CQ96" s="62">
        <f>'[15]Munka1'!C96</f>
        <v>0</v>
      </c>
      <c r="CR96" s="62">
        <f>'[15]Munka1'!E96</f>
        <v>0</v>
      </c>
      <c r="CS96" s="62">
        <f>'[15]Munka1'!D96</f>
        <v>0</v>
      </c>
      <c r="CT96" s="20">
        <f t="shared" si="83"/>
        <v>0</v>
      </c>
      <c r="CX96" s="20">
        <f t="shared" si="84"/>
        <v>0</v>
      </c>
      <c r="DB96" s="20">
        <f t="shared" si="85"/>
        <v>0</v>
      </c>
      <c r="DF96" s="20">
        <f t="shared" si="86"/>
        <v>0</v>
      </c>
      <c r="DJ96" s="20">
        <f t="shared" si="87"/>
        <v>0</v>
      </c>
      <c r="DN96" s="20">
        <f t="shared" si="88"/>
        <v>0</v>
      </c>
      <c r="DQ96" s="74">
        <f t="shared" si="89"/>
        <v>0</v>
      </c>
      <c r="DR96" s="62">
        <f>'[16]Munka1'!C96</f>
        <v>120</v>
      </c>
      <c r="DS96" s="62">
        <f>'[16]Munka1'!E96</f>
        <v>103</v>
      </c>
      <c r="DT96" s="62">
        <f>'[16]Munka1'!D96</f>
        <v>120</v>
      </c>
      <c r="DU96" s="74">
        <f t="shared" si="90"/>
        <v>0</v>
      </c>
      <c r="DV96" s="62">
        <f>'[17]Munka1'!C96</f>
        <v>0</v>
      </c>
      <c r="DW96" s="62">
        <f>'[17]Munka1'!E96</f>
        <v>9</v>
      </c>
      <c r="DX96" s="62">
        <f>'[17]Munka1'!D96</f>
        <v>0</v>
      </c>
      <c r="DY96" s="74">
        <f t="shared" si="91"/>
        <v>0</v>
      </c>
      <c r="DZ96" s="62">
        <f>'[18]Munka1'!C96</f>
        <v>0</v>
      </c>
      <c r="EA96" s="62">
        <f>'[18]Munka1'!E96</f>
        <v>1729</v>
      </c>
      <c r="EB96" s="62">
        <f>'[18]Munka1'!D96</f>
        <v>0</v>
      </c>
      <c r="EC96" s="74">
        <f t="shared" si="92"/>
        <v>0</v>
      </c>
      <c r="ED96" s="62">
        <f t="shared" si="62"/>
        <v>36835.25</v>
      </c>
      <c r="EF96" s="62">
        <f t="shared" si="63"/>
        <v>47642</v>
      </c>
      <c r="EG96" s="20">
        <f t="shared" si="93"/>
        <v>29.338066118731376</v>
      </c>
    </row>
    <row r="97" spans="1:137" s="62" customFormat="1" ht="16.5" customHeight="1">
      <c r="A97" s="54" t="s">
        <v>34</v>
      </c>
      <c r="B97" s="66">
        <v>31</v>
      </c>
      <c r="C97" s="62">
        <f>'[1]ezer ft'!C96</f>
        <v>0</v>
      </c>
      <c r="D97" s="62">
        <f>'[1]ezer ft'!E96</f>
        <v>0</v>
      </c>
      <c r="E97" s="62">
        <f>'[1]ezer ft'!D96</f>
        <v>0</v>
      </c>
      <c r="F97" s="20">
        <f t="shared" si="94"/>
        <v>0</v>
      </c>
      <c r="J97" s="20">
        <f t="shared" si="95"/>
        <v>0</v>
      </c>
      <c r="K97" s="62">
        <f>'[2]Munka1'!C97</f>
        <v>0</v>
      </c>
      <c r="L97" s="62">
        <f>'[2]Munka1'!E97</f>
        <v>0</v>
      </c>
      <c r="M97" s="62">
        <f>'[2]Munka1'!D97</f>
        <v>0</v>
      </c>
      <c r="N97" s="20">
        <f t="shared" si="64"/>
        <v>0</v>
      </c>
      <c r="O97" s="62">
        <f>'[3]Munka1'!C97</f>
        <v>0</v>
      </c>
      <c r="P97" s="62">
        <f>'[3]Munka1'!E97</f>
        <v>0</v>
      </c>
      <c r="Q97" s="62">
        <f>'[3]Munka1'!D97</f>
        <v>0</v>
      </c>
      <c r="R97" s="20">
        <f t="shared" si="65"/>
        <v>0</v>
      </c>
      <c r="S97" s="62">
        <f>'[19]Munka1'!C97</f>
        <v>0</v>
      </c>
      <c r="T97" s="62">
        <f>'[19]Munka1'!E97</f>
        <v>0</v>
      </c>
      <c r="U97" s="62">
        <f>'[19]Munka1'!D97</f>
        <v>0</v>
      </c>
      <c r="V97" s="20">
        <f t="shared" si="66"/>
        <v>0</v>
      </c>
      <c r="W97" s="62">
        <f>'[4]Munka1'!C97</f>
        <v>7000</v>
      </c>
      <c r="X97" s="62">
        <f>'[4]Munka1'!E97</f>
        <v>7</v>
      </c>
      <c r="Y97" s="62">
        <f>'[4]Munka1'!D97</f>
        <v>0</v>
      </c>
      <c r="Z97" s="20">
        <f t="shared" si="67"/>
        <v>-100</v>
      </c>
      <c r="AD97" s="20">
        <f t="shared" si="96"/>
        <v>0</v>
      </c>
      <c r="AG97" s="20">
        <f t="shared" si="97"/>
        <v>0</v>
      </c>
      <c r="AJ97" s="20">
        <f t="shared" si="98"/>
        <v>0</v>
      </c>
      <c r="AK97" s="62">
        <f>'[20]Munka1'!C97</f>
        <v>0</v>
      </c>
      <c r="AL97" s="62">
        <f>'[20]Munka1'!E97</f>
        <v>0</v>
      </c>
      <c r="AM97" s="62">
        <f>'[20]Munka1'!D97</f>
        <v>0</v>
      </c>
      <c r="AN97" s="20">
        <f t="shared" si="68"/>
        <v>0</v>
      </c>
      <c r="AO97" s="62">
        <f>'[5]ezer Ft'!C96</f>
        <v>11000</v>
      </c>
      <c r="AP97" s="62">
        <f>'[5]ezer Ft'!E96</f>
        <v>13340</v>
      </c>
      <c r="AQ97" s="62">
        <f>'[5]ezer Ft'!D96</f>
        <v>11099</v>
      </c>
      <c r="AR97" s="20">
        <f t="shared" si="69"/>
        <v>0.9000000000000057</v>
      </c>
      <c r="AS97" s="62">
        <f>'[6]Munka1'!C97</f>
        <v>824</v>
      </c>
      <c r="AT97" s="62">
        <f>'[6]Munka1'!E97</f>
        <v>608</v>
      </c>
      <c r="AU97" s="62">
        <f>'[6]Munka1'!D97</f>
        <v>645</v>
      </c>
      <c r="AV97" s="20">
        <f t="shared" si="70"/>
        <v>-21.723300970873794</v>
      </c>
      <c r="AW97" s="62">
        <f>'[7]Munka1'!C97</f>
        <v>0</v>
      </c>
      <c r="AX97" s="62">
        <f>'[7]Munka1'!E97</f>
        <v>0</v>
      </c>
      <c r="AY97" s="62">
        <f>'[7]Munka1'!D97</f>
        <v>0</v>
      </c>
      <c r="AZ97" s="20">
        <f t="shared" si="71"/>
        <v>0</v>
      </c>
      <c r="BC97" s="20">
        <f t="shared" si="72"/>
        <v>0</v>
      </c>
      <c r="BF97" s="20">
        <f t="shared" si="73"/>
        <v>0</v>
      </c>
      <c r="BG97" s="62">
        <f>'[8]Munka1'!C97</f>
        <v>3690</v>
      </c>
      <c r="BH97" s="62">
        <f>'[8]Munka1'!E97</f>
        <v>3701</v>
      </c>
      <c r="BI97" s="62">
        <f>'[8]Munka1'!D97</f>
        <v>3587</v>
      </c>
      <c r="BJ97" s="20">
        <f t="shared" si="74"/>
        <v>-2.791327913279133</v>
      </c>
      <c r="BK97" s="62">
        <f>'[9]Munka1'!C97</f>
        <v>1310</v>
      </c>
      <c r="BL97" s="62">
        <f>'[9]Munka1'!E97</f>
        <v>3231</v>
      </c>
      <c r="BM97" s="62">
        <f>'[9]Munka1'!D97</f>
        <v>2602</v>
      </c>
      <c r="BN97" s="20">
        <f t="shared" si="75"/>
        <v>98.6259541984733</v>
      </c>
      <c r="BO97" s="62">
        <f>'[10]Munka1'!C97</f>
        <v>0</v>
      </c>
      <c r="BP97" s="62">
        <f>'[10]Munka1'!E97</f>
        <v>0</v>
      </c>
      <c r="BQ97" s="62">
        <f>'[10]Munka1'!D97</f>
        <v>0</v>
      </c>
      <c r="BR97" s="20">
        <f t="shared" si="76"/>
        <v>0</v>
      </c>
      <c r="BS97" s="62">
        <f>'[11]Munka1'!C97</f>
        <v>0</v>
      </c>
      <c r="BT97" s="62">
        <f>'[11]Munka1'!E97</f>
        <v>0</v>
      </c>
      <c r="BU97" s="62">
        <f>'[11]Munka1'!D97</f>
        <v>0</v>
      </c>
      <c r="BV97" s="20">
        <f t="shared" si="77"/>
        <v>0</v>
      </c>
      <c r="BW97" s="62">
        <f>'[12]Munka1'!C97</f>
        <v>0</v>
      </c>
      <c r="BX97" s="62">
        <f>'[12]Munka1'!E97</f>
        <v>0</v>
      </c>
      <c r="BY97" s="62">
        <f>'[12]Munka1'!D97</f>
        <v>0</v>
      </c>
      <c r="BZ97" s="20">
        <f t="shared" si="78"/>
        <v>0</v>
      </c>
      <c r="CA97" s="62">
        <f>'[13]Munka1'!C97</f>
        <v>0</v>
      </c>
      <c r="CB97" s="62">
        <f>'[13]Munka1'!E97</f>
        <v>0</v>
      </c>
      <c r="CC97" s="62">
        <f>'[13]Munka1'!D97</f>
        <v>0</v>
      </c>
      <c r="CD97" s="20">
        <f t="shared" si="79"/>
        <v>0</v>
      </c>
      <c r="CH97" s="20">
        <f t="shared" si="80"/>
        <v>0</v>
      </c>
      <c r="CL97" s="20">
        <f t="shared" si="81"/>
        <v>0</v>
      </c>
      <c r="CM97" s="62">
        <f>'[14]Munka1'!C97</f>
        <v>1580</v>
      </c>
      <c r="CN97" s="62">
        <f>'[14]Munka1'!E97</f>
        <v>1431</v>
      </c>
      <c r="CO97" s="62">
        <f>'[14]Munka1'!D97</f>
        <v>1431</v>
      </c>
      <c r="CP97" s="20">
        <f t="shared" si="82"/>
        <v>-9.430379746835442</v>
      </c>
      <c r="CQ97" s="62">
        <f>'[15]Munka1'!C97</f>
        <v>0</v>
      </c>
      <c r="CR97" s="62">
        <f>'[15]Munka1'!E97</f>
        <v>0</v>
      </c>
      <c r="CS97" s="62">
        <f>'[15]Munka1'!D97</f>
        <v>0</v>
      </c>
      <c r="CT97" s="20">
        <f t="shared" si="83"/>
        <v>0</v>
      </c>
      <c r="CX97" s="20">
        <f t="shared" si="84"/>
        <v>0</v>
      </c>
      <c r="DB97" s="20">
        <f t="shared" si="85"/>
        <v>0</v>
      </c>
      <c r="DF97" s="20">
        <f t="shared" si="86"/>
        <v>0</v>
      </c>
      <c r="DJ97" s="20">
        <f t="shared" si="87"/>
        <v>0</v>
      </c>
      <c r="DN97" s="20">
        <f t="shared" si="88"/>
        <v>0</v>
      </c>
      <c r="DQ97" s="74">
        <f t="shared" si="89"/>
        <v>0</v>
      </c>
      <c r="DR97" s="62">
        <f>'[16]Munka1'!C97</f>
        <v>6268.8</v>
      </c>
      <c r="DS97" s="62">
        <f>'[16]Munka1'!E97</f>
        <v>6826</v>
      </c>
      <c r="DT97" s="62">
        <f>'[16]Munka1'!D97</f>
        <v>6978</v>
      </c>
      <c r="DU97" s="74">
        <f t="shared" si="90"/>
        <v>11.313169984686056</v>
      </c>
      <c r="DV97" s="62">
        <f>'[17]Munka1'!C97</f>
        <v>0</v>
      </c>
      <c r="DW97" s="62">
        <f>'[17]Munka1'!E97</f>
        <v>0</v>
      </c>
      <c r="DX97" s="62">
        <f>'[17]Munka1'!D97</f>
        <v>0</v>
      </c>
      <c r="DY97" s="74">
        <f t="shared" si="91"/>
        <v>0</v>
      </c>
      <c r="DZ97" s="62">
        <f>'[18]Munka1'!C97</f>
        <v>0</v>
      </c>
      <c r="EA97" s="62">
        <f>'[18]Munka1'!E97</f>
        <v>0</v>
      </c>
      <c r="EB97" s="62">
        <f>'[18]Munka1'!D97</f>
        <v>0</v>
      </c>
      <c r="EC97" s="74">
        <f t="shared" si="92"/>
        <v>0</v>
      </c>
      <c r="ED97" s="62">
        <f t="shared" si="62"/>
        <v>31672.8</v>
      </c>
      <c r="EF97" s="62">
        <f t="shared" si="63"/>
        <v>26342</v>
      </c>
      <c r="EG97" s="20">
        <f t="shared" si="93"/>
        <v>-16.830845394155233</v>
      </c>
    </row>
    <row r="98" spans="1:142" s="2" customFormat="1" ht="16.5" customHeight="1">
      <c r="A98" s="50" t="s">
        <v>58</v>
      </c>
      <c r="B98" s="40">
        <v>32</v>
      </c>
      <c r="C98" s="12">
        <f>'[1]ezer ft'!C97</f>
        <v>0</v>
      </c>
      <c r="D98" s="12">
        <f>'[1]ezer ft'!E97</f>
        <v>0</v>
      </c>
      <c r="E98" s="12">
        <f>'[1]ezer ft'!D97</f>
        <v>0</v>
      </c>
      <c r="F98" s="20">
        <f t="shared" si="94"/>
        <v>0</v>
      </c>
      <c r="G98" s="12"/>
      <c r="H98" s="12"/>
      <c r="I98" s="12"/>
      <c r="J98" s="20">
        <f t="shared" si="95"/>
        <v>0</v>
      </c>
      <c r="K98" s="12">
        <f>'[2]Munka1'!C98</f>
        <v>1188</v>
      </c>
      <c r="L98" s="12">
        <f>'[2]Munka1'!E98</f>
        <v>1170</v>
      </c>
      <c r="M98" s="12">
        <f>'[2]Munka1'!D98</f>
        <v>1328</v>
      </c>
      <c r="N98" s="20">
        <f t="shared" si="64"/>
        <v>11.784511784511778</v>
      </c>
      <c r="O98" s="12">
        <f>'[3]Munka1'!C98</f>
        <v>600</v>
      </c>
      <c r="P98" s="12">
        <f>'[3]Munka1'!E98</f>
        <v>1132</v>
      </c>
      <c r="Q98" s="12">
        <f>'[3]Munka1'!D98</f>
        <v>1001</v>
      </c>
      <c r="R98" s="20">
        <f t="shared" si="65"/>
        <v>66.83333333333334</v>
      </c>
      <c r="S98" s="12">
        <f>'[19]Munka1'!C98</f>
        <v>160</v>
      </c>
      <c r="T98" s="12">
        <f>'[19]Munka1'!E98</f>
        <v>566</v>
      </c>
      <c r="U98" s="12">
        <f>'[19]Munka1'!D98</f>
        <v>160</v>
      </c>
      <c r="V98" s="60">
        <f t="shared" si="66"/>
        <v>0</v>
      </c>
      <c r="W98" s="12">
        <f>'[4]Munka1'!C98</f>
        <v>4100</v>
      </c>
      <c r="X98" s="12">
        <f>'[4]Munka1'!E98</f>
        <v>3539</v>
      </c>
      <c r="Y98" s="12">
        <f>'[4]Munka1'!D98</f>
        <v>4390</v>
      </c>
      <c r="Z98" s="20">
        <f t="shared" si="67"/>
        <v>7.073170731707322</v>
      </c>
      <c r="AA98" s="12"/>
      <c r="AB98" s="12"/>
      <c r="AC98" s="12"/>
      <c r="AD98" s="20">
        <f t="shared" si="96"/>
        <v>0</v>
      </c>
      <c r="AE98" s="12"/>
      <c r="AF98" s="12"/>
      <c r="AG98" s="60">
        <f t="shared" si="97"/>
        <v>0</v>
      </c>
      <c r="AH98" s="12"/>
      <c r="AI98" s="12"/>
      <c r="AJ98" s="60">
        <f t="shared" si="98"/>
        <v>0</v>
      </c>
      <c r="AK98" s="12">
        <f>'[20]Munka1'!C98</f>
        <v>1297</v>
      </c>
      <c r="AL98" s="12">
        <f>'[20]Munka1'!E98</f>
        <v>1568</v>
      </c>
      <c r="AM98" s="12">
        <f>'[20]Munka1'!D98</f>
        <v>0</v>
      </c>
      <c r="AN98" s="20">
        <f t="shared" si="68"/>
        <v>-100</v>
      </c>
      <c r="AO98" s="12">
        <f>'[5]ezer Ft'!C97</f>
        <v>2523</v>
      </c>
      <c r="AP98" s="12">
        <f>'[5]ezer Ft'!E97</f>
        <v>2620</v>
      </c>
      <c r="AQ98" s="12">
        <f>'[5]ezer Ft'!D97</f>
        <v>2613</v>
      </c>
      <c r="AR98" s="20">
        <f t="shared" si="69"/>
        <v>3.567181926278238</v>
      </c>
      <c r="AS98" s="12">
        <f>'[6]Munka1'!C98</f>
        <v>218</v>
      </c>
      <c r="AT98" s="12">
        <f>'[6]Munka1'!E98</f>
        <v>146</v>
      </c>
      <c r="AU98" s="12">
        <f>'[6]Munka1'!D98</f>
        <v>177</v>
      </c>
      <c r="AV98" s="20">
        <f t="shared" si="70"/>
        <v>-18.80733944954129</v>
      </c>
      <c r="AW98" s="12">
        <f>'[7]Munka1'!C98</f>
        <v>840.5625</v>
      </c>
      <c r="AX98" s="12">
        <f>'[7]Munka1'!E98</f>
        <v>705</v>
      </c>
      <c r="AY98" s="12">
        <f>'[7]Munka1'!D98</f>
        <v>902</v>
      </c>
      <c r="AZ98" s="20">
        <f t="shared" si="71"/>
        <v>7.309093612908015</v>
      </c>
      <c r="BA98" s="12"/>
      <c r="BB98" s="12"/>
      <c r="BC98" s="60">
        <f t="shared" si="72"/>
        <v>0</v>
      </c>
      <c r="BD98" s="12"/>
      <c r="BE98" s="12"/>
      <c r="BF98" s="60">
        <f t="shared" si="73"/>
        <v>0</v>
      </c>
      <c r="BG98" s="12">
        <f>'[8]Munka1'!C98</f>
        <v>1779</v>
      </c>
      <c r="BH98" s="12">
        <f>'[8]Munka1'!E98</f>
        <v>986</v>
      </c>
      <c r="BI98" s="12">
        <f>'[8]Munka1'!D98</f>
        <v>1985</v>
      </c>
      <c r="BJ98" s="20">
        <f t="shared" si="74"/>
        <v>11.579539066891513</v>
      </c>
      <c r="BK98" s="12">
        <f>'[9]Munka1'!C98</f>
        <v>1314</v>
      </c>
      <c r="BL98" s="12">
        <f>'[9]Munka1'!E98</f>
        <v>884</v>
      </c>
      <c r="BM98" s="12">
        <f>'[9]Munka1'!D98</f>
        <v>2841</v>
      </c>
      <c r="BN98" s="20">
        <f t="shared" si="75"/>
        <v>116.21004566210044</v>
      </c>
      <c r="BO98" s="12">
        <f>'[10]Munka1'!C98</f>
        <v>232</v>
      </c>
      <c r="BP98" s="12">
        <f>'[10]Munka1'!E98</f>
        <v>198</v>
      </c>
      <c r="BQ98" s="12">
        <f>'[10]Munka1'!D98</f>
        <v>189</v>
      </c>
      <c r="BR98" s="20">
        <f t="shared" si="76"/>
        <v>-18.534482758620683</v>
      </c>
      <c r="BS98" s="12">
        <f>'[11]Munka1'!C98</f>
        <v>2</v>
      </c>
      <c r="BT98" s="12">
        <f>'[11]Munka1'!E98</f>
        <v>476</v>
      </c>
      <c r="BU98" s="12">
        <f>'[11]Munka1'!D98</f>
        <v>2</v>
      </c>
      <c r="BV98" s="20">
        <f t="shared" si="77"/>
        <v>0</v>
      </c>
      <c r="BW98" s="12">
        <f>'[12]Munka1'!C98</f>
        <v>78</v>
      </c>
      <c r="BX98" s="12">
        <f>'[12]Munka1'!E98</f>
        <v>68</v>
      </c>
      <c r="BY98" s="12">
        <f>'[12]Munka1'!D98</f>
        <v>66</v>
      </c>
      <c r="BZ98" s="20">
        <f t="shared" si="78"/>
        <v>-15.384615384615387</v>
      </c>
      <c r="CA98" s="12">
        <f>'[13]Munka1'!C98</f>
        <v>290</v>
      </c>
      <c r="CB98" s="12">
        <f>'[13]Munka1'!E98</f>
        <v>217</v>
      </c>
      <c r="CC98" s="12">
        <f>'[13]Munka1'!D98</f>
        <v>297</v>
      </c>
      <c r="CD98" s="20">
        <f t="shared" si="79"/>
        <v>2.4137931034482847</v>
      </c>
      <c r="CE98" s="12"/>
      <c r="CF98" s="12"/>
      <c r="CG98" s="12"/>
      <c r="CH98" s="20">
        <f t="shared" si="80"/>
        <v>0</v>
      </c>
      <c r="CI98" s="12"/>
      <c r="CJ98" s="12"/>
      <c r="CK98" s="12"/>
      <c r="CL98" s="20">
        <f t="shared" si="81"/>
        <v>0</v>
      </c>
      <c r="CM98" s="12">
        <f>'[14]Munka1'!C98</f>
        <v>182</v>
      </c>
      <c r="CN98" s="12">
        <f>'[14]Munka1'!E98</f>
        <v>147</v>
      </c>
      <c r="CO98" s="12">
        <f>'[14]Munka1'!D98</f>
        <v>191</v>
      </c>
      <c r="CP98" s="20">
        <f t="shared" si="82"/>
        <v>4.945054945054935</v>
      </c>
      <c r="CQ98" s="12">
        <f>'[15]Munka1'!C98</f>
        <v>27</v>
      </c>
      <c r="CR98" s="12">
        <f>'[15]Munka1'!E98</f>
        <v>18</v>
      </c>
      <c r="CS98" s="12">
        <f>'[15]Munka1'!D98</f>
        <v>22</v>
      </c>
      <c r="CT98" s="20">
        <f t="shared" si="83"/>
        <v>-18.51851851851852</v>
      </c>
      <c r="CU98" s="12"/>
      <c r="CV98" s="12"/>
      <c r="CW98" s="12"/>
      <c r="CX98" s="20">
        <f t="shared" si="84"/>
        <v>0</v>
      </c>
      <c r="CY98" s="12"/>
      <c r="CZ98" s="12"/>
      <c r="DA98" s="12"/>
      <c r="DB98" s="20">
        <f t="shared" si="85"/>
        <v>0</v>
      </c>
      <c r="DC98" s="12"/>
      <c r="DD98" s="12"/>
      <c r="DE98" s="12"/>
      <c r="DF98" s="20">
        <f t="shared" si="86"/>
        <v>0</v>
      </c>
      <c r="DG98" s="12"/>
      <c r="DH98" s="12"/>
      <c r="DI98" s="12"/>
      <c r="DJ98" s="20">
        <f t="shared" si="87"/>
        <v>0</v>
      </c>
      <c r="DK98" s="12"/>
      <c r="DL98" s="12"/>
      <c r="DM98" s="12"/>
      <c r="DN98" s="20">
        <f t="shared" si="88"/>
        <v>0</v>
      </c>
      <c r="DO98" s="12"/>
      <c r="DP98" s="12"/>
      <c r="DQ98" s="74">
        <f t="shared" si="89"/>
        <v>0</v>
      </c>
      <c r="DR98" s="12">
        <f>'[16]Munka1'!C98</f>
        <v>1600</v>
      </c>
      <c r="DS98" s="12">
        <f>'[16]Munka1'!E98</f>
        <v>1412</v>
      </c>
      <c r="DT98" s="12">
        <f>'[16]Munka1'!D98</f>
        <v>1500</v>
      </c>
      <c r="DU98" s="74">
        <f t="shared" si="90"/>
        <v>-6.25</v>
      </c>
      <c r="DV98" s="12">
        <f>'[17]Munka1'!C98</f>
        <v>46</v>
      </c>
      <c r="DW98" s="12">
        <f>'[17]Munka1'!E98</f>
        <v>63</v>
      </c>
      <c r="DX98" s="12">
        <f>'[17]Munka1'!D98</f>
        <v>46</v>
      </c>
      <c r="DY98" s="74">
        <f t="shared" si="91"/>
        <v>0</v>
      </c>
      <c r="DZ98" s="12">
        <f>'[18]Munka1'!C98</f>
        <v>324</v>
      </c>
      <c r="EA98" s="12">
        <f>'[18]Munka1'!E98</f>
        <v>807</v>
      </c>
      <c r="EB98" s="12">
        <f>'[18]Munka1'!D98</f>
        <v>392</v>
      </c>
      <c r="EC98" s="74">
        <f t="shared" si="92"/>
        <v>20.987654320987644</v>
      </c>
      <c r="ED98" s="62">
        <f t="shared" si="62"/>
        <v>16800.5625</v>
      </c>
      <c r="EE98" s="62"/>
      <c r="EF98" s="62">
        <f t="shared" si="63"/>
        <v>18102</v>
      </c>
      <c r="EG98" s="20">
        <f t="shared" si="93"/>
        <v>7.746392419896651</v>
      </c>
      <c r="EK98" s="12"/>
      <c r="EL98" s="12"/>
    </row>
    <row r="99" spans="1:142" s="2" customFormat="1" ht="16.5" customHeight="1">
      <c r="A99" s="50" t="s">
        <v>59</v>
      </c>
      <c r="B99" s="40">
        <v>33</v>
      </c>
      <c r="C99" s="12">
        <f>'[1]ezer ft'!C98</f>
        <v>0</v>
      </c>
      <c r="D99" s="12">
        <f>'[1]ezer ft'!E98</f>
        <v>0</v>
      </c>
      <c r="E99" s="12">
        <f>'[1]ezer ft'!D98</f>
        <v>0</v>
      </c>
      <c r="F99" s="20">
        <f t="shared" si="94"/>
        <v>0</v>
      </c>
      <c r="G99" s="12"/>
      <c r="H99" s="12"/>
      <c r="I99" s="12"/>
      <c r="J99" s="20">
        <f t="shared" si="95"/>
        <v>0</v>
      </c>
      <c r="K99" s="12">
        <f>'[2]Munka1'!C99</f>
        <v>0</v>
      </c>
      <c r="L99" s="12">
        <f>'[2]Munka1'!E99</f>
        <v>0</v>
      </c>
      <c r="M99" s="12">
        <f>'[2]Munka1'!D99</f>
        <v>0</v>
      </c>
      <c r="N99" s="20">
        <f t="shared" si="64"/>
        <v>0</v>
      </c>
      <c r="O99" s="12">
        <f>'[3]Munka1'!C99</f>
        <v>0</v>
      </c>
      <c r="P99" s="12">
        <f>'[3]Munka1'!E99</f>
        <v>0</v>
      </c>
      <c r="Q99" s="12">
        <f>'[3]Munka1'!D99</f>
        <v>0</v>
      </c>
      <c r="R99" s="20">
        <f t="shared" si="65"/>
        <v>0</v>
      </c>
      <c r="S99" s="12">
        <f>'[19]Munka1'!C99</f>
        <v>0</v>
      </c>
      <c r="T99" s="12">
        <f>'[19]Munka1'!E99</f>
        <v>0</v>
      </c>
      <c r="U99" s="12">
        <f>'[19]Munka1'!D99</f>
        <v>0</v>
      </c>
      <c r="V99" s="60">
        <f t="shared" si="66"/>
        <v>0</v>
      </c>
      <c r="W99" s="12">
        <f>'[4]Munka1'!C99</f>
        <v>0</v>
      </c>
      <c r="X99" s="12">
        <f>'[4]Munka1'!E99</f>
        <v>0</v>
      </c>
      <c r="Y99" s="12">
        <f>'[4]Munka1'!D99</f>
        <v>0</v>
      </c>
      <c r="Z99" s="20">
        <f t="shared" si="67"/>
        <v>0</v>
      </c>
      <c r="AA99" s="12"/>
      <c r="AB99" s="12"/>
      <c r="AC99" s="12"/>
      <c r="AD99" s="20">
        <f t="shared" si="96"/>
        <v>0</v>
      </c>
      <c r="AE99" s="12"/>
      <c r="AF99" s="12"/>
      <c r="AG99" s="60">
        <f t="shared" si="97"/>
        <v>0</v>
      </c>
      <c r="AH99" s="12"/>
      <c r="AI99" s="12"/>
      <c r="AJ99" s="60">
        <f t="shared" si="98"/>
        <v>0</v>
      </c>
      <c r="AK99" s="12">
        <f>'[20]Munka1'!C99</f>
        <v>0</v>
      </c>
      <c r="AL99" s="12">
        <f>'[20]Munka1'!E99</f>
        <v>0</v>
      </c>
      <c r="AM99" s="12">
        <f>'[20]Munka1'!D99</f>
        <v>0</v>
      </c>
      <c r="AN99" s="20">
        <f t="shared" si="68"/>
        <v>0</v>
      </c>
      <c r="AO99" s="12">
        <f>'[5]ezer Ft'!C98</f>
        <v>0</v>
      </c>
      <c r="AP99" s="12">
        <f>'[5]ezer Ft'!E98</f>
        <v>0</v>
      </c>
      <c r="AQ99" s="12">
        <f>'[5]ezer Ft'!D98</f>
        <v>0</v>
      </c>
      <c r="AR99" s="20">
        <f t="shared" si="69"/>
        <v>0</v>
      </c>
      <c r="AS99" s="12">
        <f>'[6]Munka1'!C99</f>
        <v>0</v>
      </c>
      <c r="AT99" s="12">
        <f>'[6]Munka1'!E99</f>
        <v>0</v>
      </c>
      <c r="AU99" s="12">
        <f>'[6]Munka1'!D99</f>
        <v>0</v>
      </c>
      <c r="AV99" s="20">
        <f t="shared" si="70"/>
        <v>0</v>
      </c>
      <c r="AW99" s="12">
        <f>'[7]Munka1'!C99</f>
        <v>0</v>
      </c>
      <c r="AX99" s="12">
        <f>'[7]Munka1'!E99</f>
        <v>0</v>
      </c>
      <c r="AY99" s="12">
        <f>'[7]Munka1'!D99</f>
        <v>0</v>
      </c>
      <c r="AZ99" s="20">
        <f t="shared" si="71"/>
        <v>0</v>
      </c>
      <c r="BA99" s="12"/>
      <c r="BB99" s="12"/>
      <c r="BC99" s="60">
        <f t="shared" si="72"/>
        <v>0</v>
      </c>
      <c r="BD99" s="12"/>
      <c r="BE99" s="12"/>
      <c r="BF99" s="60">
        <f t="shared" si="73"/>
        <v>0</v>
      </c>
      <c r="BG99" s="12">
        <f>'[8]Munka1'!C99</f>
        <v>0</v>
      </c>
      <c r="BH99" s="12">
        <f>'[8]Munka1'!E99</f>
        <v>0</v>
      </c>
      <c r="BI99" s="12">
        <f>'[8]Munka1'!D99</f>
        <v>0</v>
      </c>
      <c r="BJ99" s="20">
        <f t="shared" si="74"/>
        <v>0</v>
      </c>
      <c r="BK99" s="12">
        <f>'[9]Munka1'!C99</f>
        <v>0</v>
      </c>
      <c r="BL99" s="12">
        <f>'[9]Munka1'!E99</f>
        <v>0</v>
      </c>
      <c r="BM99" s="12">
        <f>'[9]Munka1'!D99</f>
        <v>0</v>
      </c>
      <c r="BN99" s="20">
        <f t="shared" si="75"/>
        <v>0</v>
      </c>
      <c r="BO99" s="12">
        <f>'[10]Munka1'!C99</f>
        <v>0</v>
      </c>
      <c r="BP99" s="12">
        <f>'[10]Munka1'!E99</f>
        <v>0</v>
      </c>
      <c r="BQ99" s="12">
        <f>'[10]Munka1'!D99</f>
        <v>0</v>
      </c>
      <c r="BR99" s="20">
        <f t="shared" si="76"/>
        <v>0</v>
      </c>
      <c r="BS99" s="12">
        <f>'[11]Munka1'!C99</f>
        <v>0</v>
      </c>
      <c r="BT99" s="12">
        <f>'[11]Munka1'!E99</f>
        <v>0</v>
      </c>
      <c r="BU99" s="12">
        <f>'[11]Munka1'!D99</f>
        <v>0</v>
      </c>
      <c r="BV99" s="20">
        <f t="shared" si="77"/>
        <v>0</v>
      </c>
      <c r="BW99" s="12">
        <f>'[12]Munka1'!C99</f>
        <v>0</v>
      </c>
      <c r="BX99" s="12">
        <f>'[12]Munka1'!E99</f>
        <v>0</v>
      </c>
      <c r="BY99" s="12">
        <f>'[12]Munka1'!D99</f>
        <v>0</v>
      </c>
      <c r="BZ99" s="20">
        <f t="shared" si="78"/>
        <v>0</v>
      </c>
      <c r="CA99" s="12">
        <f>'[13]Munka1'!C99</f>
        <v>0</v>
      </c>
      <c r="CB99" s="12">
        <f>'[13]Munka1'!E99</f>
        <v>0</v>
      </c>
      <c r="CC99" s="12">
        <f>'[13]Munka1'!D99</f>
        <v>0</v>
      </c>
      <c r="CD99" s="20">
        <f t="shared" si="79"/>
        <v>0</v>
      </c>
      <c r="CE99" s="12"/>
      <c r="CF99" s="12"/>
      <c r="CG99" s="12"/>
      <c r="CH99" s="20">
        <f t="shared" si="80"/>
        <v>0</v>
      </c>
      <c r="CI99" s="12"/>
      <c r="CJ99" s="12"/>
      <c r="CK99" s="12"/>
      <c r="CL99" s="20">
        <f t="shared" si="81"/>
        <v>0</v>
      </c>
      <c r="CM99" s="12">
        <f>'[14]Munka1'!C99</f>
        <v>0</v>
      </c>
      <c r="CN99" s="12">
        <f>'[14]Munka1'!E99</f>
        <v>0</v>
      </c>
      <c r="CO99" s="12">
        <f>'[14]Munka1'!D99</f>
        <v>0</v>
      </c>
      <c r="CP99" s="20">
        <f t="shared" si="82"/>
        <v>0</v>
      </c>
      <c r="CQ99" s="12">
        <f>'[15]Munka1'!C99</f>
        <v>0</v>
      </c>
      <c r="CR99" s="12">
        <f>'[15]Munka1'!E99</f>
        <v>0</v>
      </c>
      <c r="CS99" s="12">
        <f>'[15]Munka1'!D99</f>
        <v>0</v>
      </c>
      <c r="CT99" s="20">
        <f t="shared" si="83"/>
        <v>0</v>
      </c>
      <c r="CU99" s="12"/>
      <c r="CV99" s="12"/>
      <c r="CW99" s="12"/>
      <c r="CX99" s="20">
        <f t="shared" si="84"/>
        <v>0</v>
      </c>
      <c r="CY99" s="12"/>
      <c r="CZ99" s="12"/>
      <c r="DA99" s="12"/>
      <c r="DB99" s="20">
        <f t="shared" si="85"/>
        <v>0</v>
      </c>
      <c r="DC99" s="12"/>
      <c r="DD99" s="12"/>
      <c r="DE99" s="12"/>
      <c r="DF99" s="20">
        <f t="shared" si="86"/>
        <v>0</v>
      </c>
      <c r="DG99" s="12"/>
      <c r="DH99" s="12"/>
      <c r="DI99" s="12"/>
      <c r="DJ99" s="20">
        <f t="shared" si="87"/>
        <v>0</v>
      </c>
      <c r="DK99" s="12"/>
      <c r="DL99" s="12"/>
      <c r="DM99" s="12"/>
      <c r="DN99" s="20">
        <f t="shared" si="88"/>
        <v>0</v>
      </c>
      <c r="DO99" s="12"/>
      <c r="DP99" s="12"/>
      <c r="DQ99" s="74">
        <f t="shared" si="89"/>
        <v>0</v>
      </c>
      <c r="DR99" s="12">
        <f>'[16]Munka1'!C99</f>
        <v>0</v>
      </c>
      <c r="DS99" s="12">
        <f>'[16]Munka1'!E99</f>
        <v>0</v>
      </c>
      <c r="DT99" s="12">
        <f>'[16]Munka1'!D99</f>
        <v>0</v>
      </c>
      <c r="DU99" s="74">
        <f t="shared" si="90"/>
        <v>0</v>
      </c>
      <c r="DV99" s="12">
        <f>'[17]Munka1'!C99</f>
        <v>0</v>
      </c>
      <c r="DW99" s="12">
        <f>'[17]Munka1'!E99</f>
        <v>0</v>
      </c>
      <c r="DX99" s="12">
        <f>'[17]Munka1'!D99</f>
        <v>0</v>
      </c>
      <c r="DY99" s="74">
        <f t="shared" si="91"/>
        <v>0</v>
      </c>
      <c r="DZ99" s="12">
        <f>'[18]Munka1'!C99</f>
        <v>0</v>
      </c>
      <c r="EA99" s="12">
        <f>'[18]Munka1'!E99</f>
        <v>0</v>
      </c>
      <c r="EB99" s="12">
        <f>'[18]Munka1'!D99</f>
        <v>0</v>
      </c>
      <c r="EC99" s="74">
        <f t="shared" si="92"/>
        <v>0</v>
      </c>
      <c r="ED99" s="62">
        <f t="shared" si="62"/>
        <v>0</v>
      </c>
      <c r="EE99" s="62"/>
      <c r="EF99" s="62">
        <f t="shared" si="63"/>
        <v>0</v>
      </c>
      <c r="EG99" s="20">
        <f t="shared" si="93"/>
        <v>0</v>
      </c>
      <c r="EK99" s="12"/>
      <c r="EL99" s="12"/>
    </row>
    <row r="100" spans="1:142" s="2" customFormat="1" ht="16.5" customHeight="1">
      <c r="A100" s="50" t="s">
        <v>239</v>
      </c>
      <c r="B100" s="40">
        <v>34</v>
      </c>
      <c r="C100" s="12">
        <f>'[1]ezer ft'!C99</f>
        <v>0</v>
      </c>
      <c r="D100" s="12">
        <f>'[1]ezer ft'!E99</f>
        <v>0</v>
      </c>
      <c r="E100" s="12">
        <f>'[1]ezer ft'!D99</f>
        <v>0</v>
      </c>
      <c r="F100" s="20">
        <f t="shared" si="94"/>
        <v>0</v>
      </c>
      <c r="G100" s="12"/>
      <c r="H100" s="12"/>
      <c r="I100" s="12"/>
      <c r="J100" s="20">
        <f t="shared" si="95"/>
        <v>0</v>
      </c>
      <c r="K100" s="12">
        <f>'[2]Munka1'!C100</f>
        <v>0</v>
      </c>
      <c r="L100" s="12">
        <f>'[2]Munka1'!E100</f>
        <v>0</v>
      </c>
      <c r="M100" s="12">
        <f>'[2]Munka1'!D100</f>
        <v>0</v>
      </c>
      <c r="N100" s="20">
        <f t="shared" si="64"/>
        <v>0</v>
      </c>
      <c r="O100" s="12">
        <f>'[3]Munka1'!C100</f>
        <v>0</v>
      </c>
      <c r="P100" s="12">
        <f>'[3]Munka1'!E100</f>
        <v>0</v>
      </c>
      <c r="Q100" s="12">
        <f>'[3]Munka1'!D100</f>
        <v>0</v>
      </c>
      <c r="R100" s="20">
        <f t="shared" si="65"/>
        <v>0</v>
      </c>
      <c r="S100" s="12">
        <f>'[19]Munka1'!C100</f>
        <v>0</v>
      </c>
      <c r="T100" s="12">
        <f>'[19]Munka1'!E100</f>
        <v>0</v>
      </c>
      <c r="U100" s="12">
        <f>'[19]Munka1'!D100</f>
        <v>0</v>
      </c>
      <c r="V100" s="60">
        <f t="shared" si="66"/>
        <v>0</v>
      </c>
      <c r="W100" s="12">
        <f>'[4]Munka1'!C100</f>
        <v>0</v>
      </c>
      <c r="X100" s="12">
        <f>'[4]Munka1'!E100</f>
        <v>0</v>
      </c>
      <c r="Y100" s="12">
        <f>'[4]Munka1'!D100</f>
        <v>0</v>
      </c>
      <c r="Z100" s="20">
        <f t="shared" si="67"/>
        <v>0</v>
      </c>
      <c r="AA100" s="12"/>
      <c r="AB100" s="12"/>
      <c r="AC100" s="12"/>
      <c r="AD100" s="20">
        <f t="shared" si="96"/>
        <v>0</v>
      </c>
      <c r="AE100" s="12"/>
      <c r="AF100" s="12"/>
      <c r="AG100" s="60">
        <f t="shared" si="97"/>
        <v>0</v>
      </c>
      <c r="AH100" s="12"/>
      <c r="AI100" s="12"/>
      <c r="AJ100" s="60">
        <f t="shared" si="98"/>
        <v>0</v>
      </c>
      <c r="AK100" s="12">
        <f>'[20]Munka1'!C100</f>
        <v>0</v>
      </c>
      <c r="AL100" s="12">
        <f>'[20]Munka1'!E100</f>
        <v>0</v>
      </c>
      <c r="AM100" s="12">
        <f>'[20]Munka1'!D100</f>
        <v>0</v>
      </c>
      <c r="AN100" s="20">
        <f t="shared" si="68"/>
        <v>0</v>
      </c>
      <c r="AO100" s="12">
        <f>'[5]ezer Ft'!C99</f>
        <v>0</v>
      </c>
      <c r="AP100" s="12">
        <f>'[5]ezer Ft'!E99</f>
        <v>0</v>
      </c>
      <c r="AQ100" s="12">
        <f>'[5]ezer Ft'!D99</f>
        <v>0</v>
      </c>
      <c r="AR100" s="20">
        <f t="shared" si="69"/>
        <v>0</v>
      </c>
      <c r="AS100" s="12">
        <f>'[6]Munka1'!C100</f>
        <v>0</v>
      </c>
      <c r="AT100" s="12">
        <f>'[6]Munka1'!E100</f>
        <v>0</v>
      </c>
      <c r="AU100" s="12">
        <f>'[6]Munka1'!D100</f>
        <v>0</v>
      </c>
      <c r="AV100" s="20">
        <f t="shared" si="70"/>
        <v>0</v>
      </c>
      <c r="AW100" s="12">
        <f>'[7]Munka1'!C100</f>
        <v>0</v>
      </c>
      <c r="AX100" s="12">
        <f>'[7]Munka1'!E100</f>
        <v>0</v>
      </c>
      <c r="AY100" s="12">
        <f>'[7]Munka1'!D100</f>
        <v>0</v>
      </c>
      <c r="AZ100" s="20">
        <f t="shared" si="71"/>
        <v>0</v>
      </c>
      <c r="BA100" s="12"/>
      <c r="BB100" s="12"/>
      <c r="BC100" s="60">
        <f t="shared" si="72"/>
        <v>0</v>
      </c>
      <c r="BD100" s="12"/>
      <c r="BE100" s="12"/>
      <c r="BF100" s="60">
        <f t="shared" si="73"/>
        <v>0</v>
      </c>
      <c r="BG100" s="12">
        <f>'[8]Munka1'!C100</f>
        <v>0</v>
      </c>
      <c r="BH100" s="12">
        <f>'[8]Munka1'!E100</f>
        <v>0</v>
      </c>
      <c r="BI100" s="12">
        <f>'[8]Munka1'!D100</f>
        <v>0</v>
      </c>
      <c r="BJ100" s="20">
        <f t="shared" si="74"/>
        <v>0</v>
      </c>
      <c r="BK100" s="12">
        <f>'[9]Munka1'!C100</f>
        <v>0</v>
      </c>
      <c r="BL100" s="12">
        <f>'[9]Munka1'!E100</f>
        <v>0</v>
      </c>
      <c r="BM100" s="12">
        <f>'[9]Munka1'!D100</f>
        <v>0</v>
      </c>
      <c r="BN100" s="20">
        <f t="shared" si="75"/>
        <v>0</v>
      </c>
      <c r="BO100" s="12">
        <f>'[10]Munka1'!C100</f>
        <v>0</v>
      </c>
      <c r="BP100" s="12">
        <f>'[10]Munka1'!E100</f>
        <v>0</v>
      </c>
      <c r="BQ100" s="12">
        <f>'[10]Munka1'!D100</f>
        <v>0</v>
      </c>
      <c r="BR100" s="20">
        <f t="shared" si="76"/>
        <v>0</v>
      </c>
      <c r="BS100" s="12">
        <f>'[11]Munka1'!C100</f>
        <v>0</v>
      </c>
      <c r="BT100" s="12">
        <f>'[11]Munka1'!E100</f>
        <v>0</v>
      </c>
      <c r="BU100" s="12">
        <f>'[11]Munka1'!D100</f>
        <v>0</v>
      </c>
      <c r="BV100" s="20">
        <f t="shared" si="77"/>
        <v>0</v>
      </c>
      <c r="BW100" s="12">
        <f>'[12]Munka1'!C100</f>
        <v>0</v>
      </c>
      <c r="BX100" s="12">
        <f>'[12]Munka1'!E100</f>
        <v>0</v>
      </c>
      <c r="BY100" s="12">
        <f>'[12]Munka1'!D100</f>
        <v>0</v>
      </c>
      <c r="BZ100" s="20">
        <f t="shared" si="78"/>
        <v>0</v>
      </c>
      <c r="CA100" s="12">
        <f>'[13]Munka1'!C100</f>
        <v>0</v>
      </c>
      <c r="CB100" s="12">
        <f>'[13]Munka1'!E100</f>
        <v>0</v>
      </c>
      <c r="CC100" s="12">
        <f>'[13]Munka1'!D100</f>
        <v>0</v>
      </c>
      <c r="CD100" s="20">
        <f t="shared" si="79"/>
        <v>0</v>
      </c>
      <c r="CE100" s="12"/>
      <c r="CF100" s="12"/>
      <c r="CG100" s="12"/>
      <c r="CH100" s="20">
        <f t="shared" si="80"/>
        <v>0</v>
      </c>
      <c r="CI100" s="12"/>
      <c r="CJ100" s="12"/>
      <c r="CK100" s="12"/>
      <c r="CL100" s="20">
        <f t="shared" si="81"/>
        <v>0</v>
      </c>
      <c r="CM100" s="12">
        <f>'[14]Munka1'!C100</f>
        <v>0</v>
      </c>
      <c r="CN100" s="12">
        <f>'[14]Munka1'!E100</f>
        <v>0</v>
      </c>
      <c r="CO100" s="12">
        <f>'[14]Munka1'!D100</f>
        <v>0</v>
      </c>
      <c r="CP100" s="20">
        <f t="shared" si="82"/>
        <v>0</v>
      </c>
      <c r="CQ100" s="12">
        <f>'[15]Munka1'!C100</f>
        <v>0</v>
      </c>
      <c r="CR100" s="12">
        <f>'[15]Munka1'!E100</f>
        <v>0</v>
      </c>
      <c r="CS100" s="12">
        <f>'[15]Munka1'!D100</f>
        <v>0</v>
      </c>
      <c r="CT100" s="20">
        <f t="shared" si="83"/>
        <v>0</v>
      </c>
      <c r="CU100" s="12"/>
      <c r="CV100" s="12"/>
      <c r="CW100" s="12"/>
      <c r="CX100" s="20">
        <f t="shared" si="84"/>
        <v>0</v>
      </c>
      <c r="CY100" s="12"/>
      <c r="CZ100" s="12"/>
      <c r="DA100" s="12"/>
      <c r="DB100" s="20">
        <f t="shared" si="85"/>
        <v>0</v>
      </c>
      <c r="DC100" s="12"/>
      <c r="DD100" s="12"/>
      <c r="DE100" s="12"/>
      <c r="DF100" s="20">
        <f t="shared" si="86"/>
        <v>0</v>
      </c>
      <c r="DG100" s="12"/>
      <c r="DH100" s="12"/>
      <c r="DI100" s="12"/>
      <c r="DJ100" s="20">
        <f t="shared" si="87"/>
        <v>0</v>
      </c>
      <c r="DK100" s="12"/>
      <c r="DL100" s="12"/>
      <c r="DM100" s="12"/>
      <c r="DN100" s="20">
        <f t="shared" si="88"/>
        <v>0</v>
      </c>
      <c r="DO100" s="12"/>
      <c r="DP100" s="12"/>
      <c r="DQ100" s="74">
        <f t="shared" si="89"/>
        <v>0</v>
      </c>
      <c r="DR100" s="12">
        <f>'[16]Munka1'!C100</f>
        <v>0</v>
      </c>
      <c r="DS100" s="12">
        <f>'[16]Munka1'!E100</f>
        <v>0</v>
      </c>
      <c r="DT100" s="12">
        <f>'[16]Munka1'!D100</f>
        <v>0</v>
      </c>
      <c r="DU100" s="74">
        <f t="shared" si="90"/>
        <v>0</v>
      </c>
      <c r="DV100" s="12">
        <f>'[17]Munka1'!C100</f>
        <v>0</v>
      </c>
      <c r="DW100" s="12">
        <f>'[17]Munka1'!E100</f>
        <v>0</v>
      </c>
      <c r="DX100" s="12">
        <f>'[17]Munka1'!D100</f>
        <v>0</v>
      </c>
      <c r="DY100" s="74">
        <f t="shared" si="91"/>
        <v>0</v>
      </c>
      <c r="DZ100" s="12">
        <f>'[18]Munka1'!C100</f>
        <v>0</v>
      </c>
      <c r="EA100" s="12">
        <f>'[18]Munka1'!E100</f>
        <v>0</v>
      </c>
      <c r="EB100" s="12">
        <f>'[18]Munka1'!D100</f>
        <v>0</v>
      </c>
      <c r="EC100" s="74">
        <f t="shared" si="92"/>
        <v>0</v>
      </c>
      <c r="ED100" s="62">
        <f t="shared" si="62"/>
        <v>0</v>
      </c>
      <c r="EE100" s="62"/>
      <c r="EF100" s="62">
        <f t="shared" si="63"/>
        <v>0</v>
      </c>
      <c r="EG100" s="20">
        <f t="shared" si="93"/>
        <v>0</v>
      </c>
      <c r="EK100" s="12"/>
      <c r="EL100" s="12"/>
    </row>
    <row r="101" spans="1:137" s="62" customFormat="1" ht="16.5" customHeight="1">
      <c r="A101" s="48" t="s">
        <v>217</v>
      </c>
      <c r="B101" s="63">
        <v>35</v>
      </c>
      <c r="C101" s="62">
        <f>'[1]ezer ft'!C100</f>
        <v>0</v>
      </c>
      <c r="D101" s="62">
        <f>'[1]ezer ft'!E100</f>
        <v>0</v>
      </c>
      <c r="E101" s="62">
        <f>'[1]ezer ft'!D100</f>
        <v>0</v>
      </c>
      <c r="F101" s="20">
        <f t="shared" si="94"/>
        <v>0</v>
      </c>
      <c r="J101" s="20">
        <f t="shared" si="95"/>
        <v>0</v>
      </c>
      <c r="K101" s="62">
        <f>'[2]Munka1'!C101</f>
        <v>1188</v>
      </c>
      <c r="L101" s="62">
        <f>'[2]Munka1'!E101</f>
        <v>1170</v>
      </c>
      <c r="M101" s="62">
        <f>'[2]Munka1'!D101</f>
        <v>1328</v>
      </c>
      <c r="N101" s="20">
        <f t="shared" si="64"/>
        <v>11.784511784511778</v>
      </c>
      <c r="O101" s="62">
        <f>'[3]Munka1'!C101</f>
        <v>600</v>
      </c>
      <c r="P101" s="62">
        <f>'[3]Munka1'!E101</f>
        <v>1132</v>
      </c>
      <c r="Q101" s="62">
        <f>'[3]Munka1'!D101</f>
        <v>1001</v>
      </c>
      <c r="R101" s="20">
        <f t="shared" si="65"/>
        <v>66.83333333333334</v>
      </c>
      <c r="S101" s="62">
        <f>'[19]Munka1'!C101</f>
        <v>160</v>
      </c>
      <c r="T101" s="62">
        <f>'[19]Munka1'!E101</f>
        <v>566</v>
      </c>
      <c r="U101" s="62">
        <f>'[19]Munka1'!D101</f>
        <v>160</v>
      </c>
      <c r="V101" s="20">
        <f t="shared" si="66"/>
        <v>0</v>
      </c>
      <c r="W101" s="62">
        <f>'[4]Munka1'!C101</f>
        <v>4100</v>
      </c>
      <c r="X101" s="62">
        <f>'[4]Munka1'!E101</f>
        <v>3539</v>
      </c>
      <c r="Y101" s="62">
        <f>'[4]Munka1'!D101</f>
        <v>4390</v>
      </c>
      <c r="Z101" s="20">
        <f t="shared" si="67"/>
        <v>7.073170731707322</v>
      </c>
      <c r="AD101" s="20">
        <f t="shared" si="96"/>
        <v>0</v>
      </c>
      <c r="AG101" s="20">
        <f t="shared" si="97"/>
        <v>0</v>
      </c>
      <c r="AJ101" s="20">
        <f t="shared" si="98"/>
        <v>0</v>
      </c>
      <c r="AK101" s="62">
        <f>'[20]Munka1'!C101</f>
        <v>1297</v>
      </c>
      <c r="AL101" s="62">
        <f>'[20]Munka1'!E101</f>
        <v>1568</v>
      </c>
      <c r="AM101" s="62">
        <f>'[20]Munka1'!D101</f>
        <v>0</v>
      </c>
      <c r="AN101" s="20">
        <f t="shared" si="68"/>
        <v>-100</v>
      </c>
      <c r="AO101" s="62">
        <f>'[5]ezer Ft'!C100</f>
        <v>2523</v>
      </c>
      <c r="AP101" s="62">
        <f>'[5]ezer Ft'!E100</f>
        <v>2620</v>
      </c>
      <c r="AQ101" s="62">
        <f>'[5]ezer Ft'!D100</f>
        <v>2613</v>
      </c>
      <c r="AR101" s="20">
        <f t="shared" si="69"/>
        <v>3.567181926278238</v>
      </c>
      <c r="AS101" s="62">
        <f>'[6]Munka1'!C101</f>
        <v>218</v>
      </c>
      <c r="AT101" s="62">
        <f>'[6]Munka1'!E101</f>
        <v>146</v>
      </c>
      <c r="AU101" s="62">
        <f>'[6]Munka1'!D101</f>
        <v>177</v>
      </c>
      <c r="AV101" s="20">
        <f t="shared" si="70"/>
        <v>-18.80733944954129</v>
      </c>
      <c r="AW101" s="62">
        <f>'[7]Munka1'!C101</f>
        <v>840.5625</v>
      </c>
      <c r="AX101" s="62">
        <f>'[7]Munka1'!E101</f>
        <v>705</v>
      </c>
      <c r="AY101" s="62">
        <f>'[7]Munka1'!D101</f>
        <v>902</v>
      </c>
      <c r="AZ101" s="20">
        <f t="shared" si="71"/>
        <v>7.309093612908015</v>
      </c>
      <c r="BC101" s="20">
        <f t="shared" si="72"/>
        <v>0</v>
      </c>
      <c r="BF101" s="20">
        <f t="shared" si="73"/>
        <v>0</v>
      </c>
      <c r="BG101" s="62">
        <f>'[8]Munka1'!C101</f>
        <v>1779</v>
      </c>
      <c r="BH101" s="62">
        <f>'[8]Munka1'!E101</f>
        <v>986</v>
      </c>
      <c r="BI101" s="62">
        <f>'[8]Munka1'!D101</f>
        <v>1985</v>
      </c>
      <c r="BJ101" s="20">
        <f t="shared" si="74"/>
        <v>11.579539066891513</v>
      </c>
      <c r="BK101" s="62">
        <f>'[9]Munka1'!C101</f>
        <v>1314</v>
      </c>
      <c r="BL101" s="62">
        <f>'[9]Munka1'!E101</f>
        <v>884</v>
      </c>
      <c r="BM101" s="62">
        <f>'[9]Munka1'!D101</f>
        <v>2841</v>
      </c>
      <c r="BN101" s="20">
        <f t="shared" si="75"/>
        <v>116.21004566210044</v>
      </c>
      <c r="BO101" s="62">
        <f>'[10]Munka1'!C101</f>
        <v>232</v>
      </c>
      <c r="BP101" s="62">
        <f>'[10]Munka1'!E101</f>
        <v>198</v>
      </c>
      <c r="BQ101" s="62">
        <f>'[10]Munka1'!D101</f>
        <v>189</v>
      </c>
      <c r="BR101" s="20">
        <f t="shared" si="76"/>
        <v>-18.534482758620683</v>
      </c>
      <c r="BS101" s="62">
        <f>'[11]Munka1'!C101</f>
        <v>2</v>
      </c>
      <c r="BT101" s="62">
        <f>'[11]Munka1'!E101</f>
        <v>476</v>
      </c>
      <c r="BU101" s="62">
        <f>'[11]Munka1'!D101</f>
        <v>2</v>
      </c>
      <c r="BV101" s="20">
        <f t="shared" si="77"/>
        <v>0</v>
      </c>
      <c r="BW101" s="62">
        <f>'[12]Munka1'!C101</f>
        <v>78</v>
      </c>
      <c r="BX101" s="62">
        <f>'[12]Munka1'!E101</f>
        <v>68</v>
      </c>
      <c r="BY101" s="62">
        <f>'[12]Munka1'!D101</f>
        <v>66</v>
      </c>
      <c r="BZ101" s="20">
        <f t="shared" si="78"/>
        <v>-15.384615384615387</v>
      </c>
      <c r="CA101" s="62">
        <f>'[13]Munka1'!C101</f>
        <v>290</v>
      </c>
      <c r="CB101" s="62">
        <f>'[13]Munka1'!E101</f>
        <v>217</v>
      </c>
      <c r="CC101" s="62">
        <f>'[13]Munka1'!D101</f>
        <v>297</v>
      </c>
      <c r="CD101" s="20">
        <f t="shared" si="79"/>
        <v>2.4137931034482847</v>
      </c>
      <c r="CH101" s="20">
        <f t="shared" si="80"/>
        <v>0</v>
      </c>
      <c r="CL101" s="20">
        <f t="shared" si="81"/>
        <v>0</v>
      </c>
      <c r="CM101" s="62">
        <f>'[14]Munka1'!C101</f>
        <v>182</v>
      </c>
      <c r="CN101" s="62">
        <f>'[14]Munka1'!E101</f>
        <v>147</v>
      </c>
      <c r="CO101" s="62">
        <f>'[14]Munka1'!D101</f>
        <v>191</v>
      </c>
      <c r="CP101" s="20">
        <f t="shared" si="82"/>
        <v>4.945054945054935</v>
      </c>
      <c r="CQ101" s="62">
        <f>'[15]Munka1'!C101</f>
        <v>27</v>
      </c>
      <c r="CR101" s="62">
        <f>'[15]Munka1'!E101</f>
        <v>18</v>
      </c>
      <c r="CS101" s="62">
        <f>'[15]Munka1'!D101</f>
        <v>22</v>
      </c>
      <c r="CT101" s="20">
        <f t="shared" si="83"/>
        <v>-18.51851851851852</v>
      </c>
      <c r="CX101" s="20">
        <f t="shared" si="84"/>
        <v>0</v>
      </c>
      <c r="DB101" s="20">
        <f t="shared" si="85"/>
        <v>0</v>
      </c>
      <c r="DF101" s="20">
        <f t="shared" si="86"/>
        <v>0</v>
      </c>
      <c r="DJ101" s="20">
        <f t="shared" si="87"/>
        <v>0</v>
      </c>
      <c r="DN101" s="20">
        <f t="shared" si="88"/>
        <v>0</v>
      </c>
      <c r="DQ101" s="74">
        <f t="shared" si="89"/>
        <v>0</v>
      </c>
      <c r="DR101" s="62">
        <f>'[16]Munka1'!C101</f>
        <v>1600</v>
      </c>
      <c r="DS101" s="62">
        <f>'[16]Munka1'!E101</f>
        <v>1412</v>
      </c>
      <c r="DT101" s="62">
        <f>'[16]Munka1'!D101</f>
        <v>1500</v>
      </c>
      <c r="DU101" s="74">
        <f t="shared" si="90"/>
        <v>-6.25</v>
      </c>
      <c r="DV101" s="62">
        <f>'[17]Munka1'!C101</f>
        <v>46</v>
      </c>
      <c r="DW101" s="62">
        <f>'[17]Munka1'!E101</f>
        <v>63</v>
      </c>
      <c r="DX101" s="62">
        <f>'[17]Munka1'!D101</f>
        <v>46</v>
      </c>
      <c r="DY101" s="74">
        <f t="shared" si="91"/>
        <v>0</v>
      </c>
      <c r="DZ101" s="62">
        <f>'[18]Munka1'!C101</f>
        <v>324</v>
      </c>
      <c r="EA101" s="62">
        <f>'[18]Munka1'!E101</f>
        <v>807</v>
      </c>
      <c r="EB101" s="62">
        <f>'[18]Munka1'!D101</f>
        <v>392</v>
      </c>
      <c r="EC101" s="74">
        <f t="shared" si="92"/>
        <v>20.987654320987644</v>
      </c>
      <c r="ED101" s="62">
        <f t="shared" si="62"/>
        <v>16800.5625</v>
      </c>
      <c r="EF101" s="62">
        <f t="shared" si="63"/>
        <v>18102</v>
      </c>
      <c r="EG101" s="20">
        <f t="shared" si="93"/>
        <v>7.746392419896651</v>
      </c>
    </row>
    <row r="102" spans="1:142" s="2" customFormat="1" ht="16.5" customHeight="1">
      <c r="A102" s="50" t="s">
        <v>35</v>
      </c>
      <c r="B102" s="40">
        <v>36</v>
      </c>
      <c r="C102" s="12">
        <f>'[1]ezer ft'!C101</f>
        <v>0</v>
      </c>
      <c r="D102" s="12">
        <f>'[1]ezer ft'!E101</f>
        <v>0</v>
      </c>
      <c r="E102" s="12">
        <f>'[1]ezer ft'!D101</f>
        <v>0</v>
      </c>
      <c r="F102" s="20">
        <f t="shared" si="94"/>
        <v>0</v>
      </c>
      <c r="G102" s="12"/>
      <c r="H102" s="12"/>
      <c r="I102" s="12"/>
      <c r="J102" s="20">
        <f t="shared" si="95"/>
        <v>0</v>
      </c>
      <c r="K102" s="12">
        <f>'[2]Munka1'!C102</f>
        <v>0</v>
      </c>
      <c r="L102" s="12">
        <f>'[2]Munka1'!E102</f>
        <v>0</v>
      </c>
      <c r="M102" s="12">
        <f>'[2]Munka1'!D102</f>
        <v>0</v>
      </c>
      <c r="N102" s="20">
        <f t="shared" si="64"/>
        <v>0</v>
      </c>
      <c r="O102" s="12">
        <f>'[3]Munka1'!C102</f>
        <v>0</v>
      </c>
      <c r="P102" s="12">
        <f>'[3]Munka1'!E102</f>
        <v>0</v>
      </c>
      <c r="Q102" s="12">
        <f>'[3]Munka1'!D102</f>
        <v>0</v>
      </c>
      <c r="R102" s="20">
        <f t="shared" si="65"/>
        <v>0</v>
      </c>
      <c r="S102" s="12">
        <f>'[19]Munka1'!C102</f>
        <v>0</v>
      </c>
      <c r="T102" s="12">
        <f>'[19]Munka1'!E102</f>
        <v>0</v>
      </c>
      <c r="U102" s="12">
        <f>'[19]Munka1'!D102</f>
        <v>0</v>
      </c>
      <c r="V102" s="60">
        <f t="shared" si="66"/>
        <v>0</v>
      </c>
      <c r="W102" s="12">
        <f>'[4]Munka1'!C102</f>
        <v>1930</v>
      </c>
      <c r="X102" s="12">
        <f>'[4]Munka1'!E102</f>
        <v>1271</v>
      </c>
      <c r="Y102" s="12">
        <f>'[4]Munka1'!D102</f>
        <v>2148</v>
      </c>
      <c r="Z102" s="20">
        <f t="shared" si="67"/>
        <v>11.295336787564764</v>
      </c>
      <c r="AA102" s="12"/>
      <c r="AB102" s="12"/>
      <c r="AC102" s="12"/>
      <c r="AD102" s="20">
        <f t="shared" si="96"/>
        <v>0</v>
      </c>
      <c r="AE102" s="12"/>
      <c r="AF102" s="12"/>
      <c r="AG102" s="60">
        <f t="shared" si="97"/>
        <v>0</v>
      </c>
      <c r="AH102" s="12"/>
      <c r="AI102" s="12"/>
      <c r="AJ102" s="60">
        <f t="shared" si="98"/>
        <v>0</v>
      </c>
      <c r="AK102" s="12">
        <f>'[20]Munka1'!C102</f>
        <v>0</v>
      </c>
      <c r="AL102" s="12">
        <f>'[20]Munka1'!E102</f>
        <v>0</v>
      </c>
      <c r="AM102" s="12">
        <f>'[20]Munka1'!D102</f>
        <v>0</v>
      </c>
      <c r="AN102" s="20">
        <f t="shared" si="68"/>
        <v>0</v>
      </c>
      <c r="AO102" s="12">
        <f>'[5]ezer Ft'!C101</f>
        <v>0</v>
      </c>
      <c r="AP102" s="12">
        <f>'[5]ezer Ft'!E101</f>
        <v>386</v>
      </c>
      <c r="AQ102" s="12">
        <f>'[5]ezer Ft'!D101</f>
        <v>209</v>
      </c>
      <c r="AR102" s="20">
        <f t="shared" si="69"/>
        <v>0</v>
      </c>
      <c r="AS102" s="12">
        <f>'[6]Munka1'!C102</f>
        <v>0</v>
      </c>
      <c r="AT102" s="12">
        <f>'[6]Munka1'!E102</f>
        <v>0</v>
      </c>
      <c r="AU102" s="12">
        <f>'[6]Munka1'!D102</f>
        <v>0</v>
      </c>
      <c r="AV102" s="20">
        <f t="shared" si="70"/>
        <v>0</v>
      </c>
      <c r="AW102" s="12">
        <f>'[7]Munka1'!C102</f>
        <v>0</v>
      </c>
      <c r="AX102" s="12">
        <f>'[7]Munka1'!E102</f>
        <v>0</v>
      </c>
      <c r="AY102" s="12">
        <f>'[7]Munka1'!D102</f>
        <v>0</v>
      </c>
      <c r="AZ102" s="20">
        <f t="shared" si="71"/>
        <v>0</v>
      </c>
      <c r="BA102" s="12"/>
      <c r="BB102" s="12"/>
      <c r="BC102" s="60">
        <f t="shared" si="72"/>
        <v>0</v>
      </c>
      <c r="BD102" s="12"/>
      <c r="BE102" s="12"/>
      <c r="BF102" s="60">
        <f t="shared" si="73"/>
        <v>0</v>
      </c>
      <c r="BG102" s="12">
        <f>'[8]Munka1'!C102</f>
        <v>200</v>
      </c>
      <c r="BH102" s="12">
        <f>'[8]Munka1'!E102</f>
        <v>41</v>
      </c>
      <c r="BI102" s="12">
        <f>'[8]Munka1'!D102</f>
        <v>67</v>
      </c>
      <c r="BJ102" s="20">
        <f t="shared" si="74"/>
        <v>-66.5</v>
      </c>
      <c r="BK102" s="12">
        <f>'[9]Munka1'!C102</f>
        <v>270</v>
      </c>
      <c r="BL102" s="12">
        <f>'[9]Munka1'!E102</f>
        <v>74</v>
      </c>
      <c r="BM102" s="12">
        <f>'[9]Munka1'!D102</f>
        <v>223</v>
      </c>
      <c r="BN102" s="20">
        <f t="shared" si="75"/>
        <v>-17.40740740740742</v>
      </c>
      <c r="BO102" s="12">
        <f>'[10]Munka1'!C102</f>
        <v>170</v>
      </c>
      <c r="BP102" s="12">
        <f>'[10]Munka1'!E102</f>
        <v>0</v>
      </c>
      <c r="BQ102" s="12">
        <f>'[10]Munka1'!D102</f>
        <v>143</v>
      </c>
      <c r="BR102" s="20">
        <f t="shared" si="76"/>
        <v>-15.882352941176464</v>
      </c>
      <c r="BS102" s="12">
        <f>'[11]Munka1'!C102</f>
        <v>50</v>
      </c>
      <c r="BT102" s="12">
        <f>'[11]Munka1'!E102</f>
        <v>17</v>
      </c>
      <c r="BU102" s="12">
        <f>'[11]Munka1'!D102</f>
        <v>50</v>
      </c>
      <c r="BV102" s="20">
        <f t="shared" si="77"/>
        <v>0</v>
      </c>
      <c r="BW102" s="12">
        <f>'[12]Munka1'!C102</f>
        <v>15</v>
      </c>
      <c r="BX102" s="12">
        <f>'[12]Munka1'!E102</f>
        <v>0</v>
      </c>
      <c r="BY102" s="12">
        <f>'[12]Munka1'!D102</f>
        <v>13</v>
      </c>
      <c r="BZ102" s="20">
        <f t="shared" si="78"/>
        <v>-13.333333333333329</v>
      </c>
      <c r="CA102" s="12">
        <f>'[13]Munka1'!C102</f>
        <v>240</v>
      </c>
      <c r="CB102" s="12">
        <f>'[13]Munka1'!E102</f>
        <v>209</v>
      </c>
      <c r="CC102" s="12">
        <f>'[13]Munka1'!D102</f>
        <v>176</v>
      </c>
      <c r="CD102" s="20">
        <f t="shared" si="79"/>
        <v>-26.666666666666657</v>
      </c>
      <c r="CE102" s="12"/>
      <c r="CF102" s="12"/>
      <c r="CG102" s="12"/>
      <c r="CH102" s="20">
        <f t="shared" si="80"/>
        <v>0</v>
      </c>
      <c r="CI102" s="12"/>
      <c r="CJ102" s="12"/>
      <c r="CK102" s="12"/>
      <c r="CL102" s="20">
        <f t="shared" si="81"/>
        <v>0</v>
      </c>
      <c r="CM102" s="12">
        <f>'[14]Munka1'!C102</f>
        <v>0</v>
      </c>
      <c r="CN102" s="12">
        <f>'[14]Munka1'!E102</f>
        <v>0</v>
      </c>
      <c r="CO102" s="12">
        <f>'[14]Munka1'!D102</f>
        <v>0</v>
      </c>
      <c r="CP102" s="20">
        <f t="shared" si="82"/>
        <v>0</v>
      </c>
      <c r="CQ102" s="12">
        <f>'[15]Munka1'!C102</f>
        <v>132</v>
      </c>
      <c r="CR102" s="12">
        <f>'[15]Munka1'!E102</f>
        <v>128</v>
      </c>
      <c r="CS102" s="12">
        <f>'[15]Munka1'!D102</f>
        <v>110</v>
      </c>
      <c r="CT102" s="20">
        <f t="shared" si="83"/>
        <v>-16.66666666666667</v>
      </c>
      <c r="CU102" s="12"/>
      <c r="CV102" s="12"/>
      <c r="CW102" s="12"/>
      <c r="CX102" s="20">
        <f t="shared" si="84"/>
        <v>0</v>
      </c>
      <c r="CY102" s="12"/>
      <c r="CZ102" s="12"/>
      <c r="DA102" s="12"/>
      <c r="DB102" s="20">
        <f t="shared" si="85"/>
        <v>0</v>
      </c>
      <c r="DC102" s="12"/>
      <c r="DD102" s="12"/>
      <c r="DE102" s="12"/>
      <c r="DF102" s="20">
        <f t="shared" si="86"/>
        <v>0</v>
      </c>
      <c r="DG102" s="12"/>
      <c r="DH102" s="12"/>
      <c r="DI102" s="12"/>
      <c r="DJ102" s="20">
        <f t="shared" si="87"/>
        <v>0</v>
      </c>
      <c r="DK102" s="12"/>
      <c r="DL102" s="12"/>
      <c r="DM102" s="12"/>
      <c r="DN102" s="20">
        <f t="shared" si="88"/>
        <v>0</v>
      </c>
      <c r="DO102" s="12"/>
      <c r="DP102" s="12"/>
      <c r="DQ102" s="74">
        <f t="shared" si="89"/>
        <v>0</v>
      </c>
      <c r="DR102" s="12">
        <f>'[16]Munka1'!C102</f>
        <v>0</v>
      </c>
      <c r="DS102" s="12">
        <f>'[16]Munka1'!E102</f>
        <v>0</v>
      </c>
      <c r="DT102" s="12">
        <f>'[16]Munka1'!D102</f>
        <v>0</v>
      </c>
      <c r="DU102" s="74">
        <f t="shared" si="90"/>
        <v>0</v>
      </c>
      <c r="DV102" s="12">
        <f>'[17]Munka1'!C102</f>
        <v>0</v>
      </c>
      <c r="DW102" s="12">
        <f>'[17]Munka1'!E102</f>
        <v>0</v>
      </c>
      <c r="DX102" s="12">
        <f>'[17]Munka1'!D102</f>
        <v>0</v>
      </c>
      <c r="DY102" s="74">
        <f t="shared" si="91"/>
        <v>0</v>
      </c>
      <c r="DZ102" s="12">
        <f>'[18]Munka1'!C102</f>
        <v>0</v>
      </c>
      <c r="EA102" s="12">
        <f>'[18]Munka1'!E102</f>
        <v>0</v>
      </c>
      <c r="EB102" s="12">
        <f>'[18]Munka1'!D102</f>
        <v>0</v>
      </c>
      <c r="EC102" s="74">
        <f t="shared" si="92"/>
        <v>0</v>
      </c>
      <c r="ED102" s="62">
        <f t="shared" si="62"/>
        <v>3007</v>
      </c>
      <c r="EE102" s="62"/>
      <c r="EF102" s="62">
        <f t="shared" si="63"/>
        <v>3139</v>
      </c>
      <c r="EG102" s="20">
        <f t="shared" si="93"/>
        <v>4.389757233122708</v>
      </c>
      <c r="EK102" s="12"/>
      <c r="EL102" s="12"/>
    </row>
    <row r="103" spans="1:142" s="2" customFormat="1" ht="16.5" customHeight="1">
      <c r="A103" s="50" t="s">
        <v>36</v>
      </c>
      <c r="B103" s="40">
        <v>37</v>
      </c>
      <c r="C103" s="12">
        <f>'[1]ezer ft'!C102</f>
        <v>0</v>
      </c>
      <c r="D103" s="12">
        <f>'[1]ezer ft'!E102</f>
        <v>0</v>
      </c>
      <c r="E103" s="12">
        <f>'[1]ezer ft'!D102</f>
        <v>0</v>
      </c>
      <c r="F103" s="20">
        <f t="shared" si="94"/>
        <v>0</v>
      </c>
      <c r="G103" s="12"/>
      <c r="H103" s="12"/>
      <c r="I103" s="12"/>
      <c r="J103" s="20">
        <f t="shared" si="95"/>
        <v>0</v>
      </c>
      <c r="K103" s="12">
        <f>'[2]Munka1'!C103</f>
        <v>0</v>
      </c>
      <c r="L103" s="12">
        <f>'[2]Munka1'!E103</f>
        <v>0</v>
      </c>
      <c r="M103" s="12">
        <f>'[2]Munka1'!D103</f>
        <v>0</v>
      </c>
      <c r="N103" s="20">
        <f t="shared" si="64"/>
        <v>0</v>
      </c>
      <c r="O103" s="12">
        <f>'[3]Munka1'!C103</f>
        <v>0</v>
      </c>
      <c r="P103" s="12">
        <f>'[3]Munka1'!E103</f>
        <v>0</v>
      </c>
      <c r="Q103" s="12">
        <f>'[3]Munka1'!D103</f>
        <v>0</v>
      </c>
      <c r="R103" s="20">
        <f t="shared" si="65"/>
        <v>0</v>
      </c>
      <c r="S103" s="12">
        <f>'[19]Munka1'!C103</f>
        <v>0</v>
      </c>
      <c r="T103" s="12">
        <f>'[19]Munka1'!E103</f>
        <v>0</v>
      </c>
      <c r="U103" s="12">
        <f>'[19]Munka1'!D103</f>
        <v>0</v>
      </c>
      <c r="V103" s="60">
        <f t="shared" si="66"/>
        <v>0</v>
      </c>
      <c r="W103" s="12">
        <f>'[4]Munka1'!C103</f>
        <v>0</v>
      </c>
      <c r="X103" s="12">
        <f>'[4]Munka1'!E103</f>
        <v>115</v>
      </c>
      <c r="Y103" s="12">
        <f>'[4]Munka1'!D103</f>
        <v>0</v>
      </c>
      <c r="Z103" s="20">
        <f t="shared" si="67"/>
        <v>0</v>
      </c>
      <c r="AA103" s="12"/>
      <c r="AB103" s="12"/>
      <c r="AC103" s="12"/>
      <c r="AD103" s="20">
        <f t="shared" si="96"/>
        <v>0</v>
      </c>
      <c r="AE103" s="12"/>
      <c r="AF103" s="12"/>
      <c r="AG103" s="60">
        <f t="shared" si="97"/>
        <v>0</v>
      </c>
      <c r="AH103" s="12"/>
      <c r="AI103" s="12"/>
      <c r="AJ103" s="60">
        <f t="shared" si="98"/>
        <v>0</v>
      </c>
      <c r="AK103" s="12">
        <f>'[20]Munka1'!C103</f>
        <v>0</v>
      </c>
      <c r="AL103" s="12">
        <f>'[20]Munka1'!E103</f>
        <v>0</v>
      </c>
      <c r="AM103" s="12">
        <f>'[20]Munka1'!D103</f>
        <v>0</v>
      </c>
      <c r="AN103" s="20">
        <f t="shared" si="68"/>
        <v>0</v>
      </c>
      <c r="AO103" s="12">
        <f>'[5]ezer Ft'!C102</f>
        <v>0</v>
      </c>
      <c r="AP103" s="12">
        <f>'[5]ezer Ft'!E102</f>
        <v>0</v>
      </c>
      <c r="AQ103" s="12">
        <f>'[5]ezer Ft'!D102</f>
        <v>0</v>
      </c>
      <c r="AR103" s="20">
        <f t="shared" si="69"/>
        <v>0</v>
      </c>
      <c r="AS103" s="12">
        <f>'[6]Munka1'!C103</f>
        <v>0</v>
      </c>
      <c r="AT103" s="12">
        <f>'[6]Munka1'!E103</f>
        <v>0</v>
      </c>
      <c r="AU103" s="12">
        <f>'[6]Munka1'!D103</f>
        <v>0</v>
      </c>
      <c r="AV103" s="20">
        <f t="shared" si="70"/>
        <v>0</v>
      </c>
      <c r="AW103" s="12">
        <f>'[7]Munka1'!C103</f>
        <v>0</v>
      </c>
      <c r="AX103" s="12">
        <f>'[7]Munka1'!E103</f>
        <v>0</v>
      </c>
      <c r="AY103" s="12">
        <f>'[7]Munka1'!D103</f>
        <v>0</v>
      </c>
      <c r="AZ103" s="20">
        <f t="shared" si="71"/>
        <v>0</v>
      </c>
      <c r="BA103" s="12"/>
      <c r="BB103" s="12"/>
      <c r="BC103" s="60">
        <f t="shared" si="72"/>
        <v>0</v>
      </c>
      <c r="BD103" s="12"/>
      <c r="BE103" s="12"/>
      <c r="BF103" s="60">
        <f t="shared" si="73"/>
        <v>0</v>
      </c>
      <c r="BG103" s="12">
        <f>'[8]Munka1'!C103</f>
        <v>0</v>
      </c>
      <c r="BH103" s="12">
        <f>'[8]Munka1'!E103</f>
        <v>0</v>
      </c>
      <c r="BI103" s="12">
        <f>'[8]Munka1'!D103</f>
        <v>0</v>
      </c>
      <c r="BJ103" s="20">
        <f t="shared" si="74"/>
        <v>0</v>
      </c>
      <c r="BK103" s="12">
        <f>'[9]Munka1'!C103</f>
        <v>0</v>
      </c>
      <c r="BL103" s="12">
        <f>'[9]Munka1'!E103</f>
        <v>0</v>
      </c>
      <c r="BM103" s="12">
        <f>'[9]Munka1'!D103</f>
        <v>0</v>
      </c>
      <c r="BN103" s="20">
        <f t="shared" si="75"/>
        <v>0</v>
      </c>
      <c r="BO103" s="12">
        <f>'[10]Munka1'!C103</f>
        <v>0</v>
      </c>
      <c r="BP103" s="12">
        <f>'[10]Munka1'!E103</f>
        <v>0</v>
      </c>
      <c r="BQ103" s="12">
        <f>'[10]Munka1'!D103</f>
        <v>0</v>
      </c>
      <c r="BR103" s="20">
        <f t="shared" si="76"/>
        <v>0</v>
      </c>
      <c r="BS103" s="12">
        <f>'[11]Munka1'!C103</f>
        <v>0</v>
      </c>
      <c r="BT103" s="12">
        <f>'[11]Munka1'!E103</f>
        <v>0</v>
      </c>
      <c r="BU103" s="12">
        <f>'[11]Munka1'!D103</f>
        <v>0</v>
      </c>
      <c r="BV103" s="20">
        <f t="shared" si="77"/>
        <v>0</v>
      </c>
      <c r="BW103" s="12">
        <f>'[12]Munka1'!C103</f>
        <v>0</v>
      </c>
      <c r="BX103" s="12">
        <f>'[12]Munka1'!E103</f>
        <v>0</v>
      </c>
      <c r="BY103" s="12">
        <f>'[12]Munka1'!D103</f>
        <v>0</v>
      </c>
      <c r="BZ103" s="20">
        <f t="shared" si="78"/>
        <v>0</v>
      </c>
      <c r="CA103" s="12">
        <f>'[13]Munka1'!C103</f>
        <v>0</v>
      </c>
      <c r="CB103" s="12">
        <f>'[13]Munka1'!E103</f>
        <v>0</v>
      </c>
      <c r="CC103" s="12">
        <f>'[13]Munka1'!D103</f>
        <v>0</v>
      </c>
      <c r="CD103" s="20">
        <f t="shared" si="79"/>
        <v>0</v>
      </c>
      <c r="CE103" s="12"/>
      <c r="CF103" s="12"/>
      <c r="CG103" s="12"/>
      <c r="CH103" s="20">
        <f t="shared" si="80"/>
        <v>0</v>
      </c>
      <c r="CI103" s="12"/>
      <c r="CJ103" s="12"/>
      <c r="CK103" s="12"/>
      <c r="CL103" s="20">
        <f t="shared" si="81"/>
        <v>0</v>
      </c>
      <c r="CM103" s="12">
        <f>'[14]Munka1'!C103</f>
        <v>0</v>
      </c>
      <c r="CN103" s="12">
        <f>'[14]Munka1'!E103</f>
        <v>0</v>
      </c>
      <c r="CO103" s="12">
        <f>'[14]Munka1'!D103</f>
        <v>0</v>
      </c>
      <c r="CP103" s="20">
        <f t="shared" si="82"/>
        <v>0</v>
      </c>
      <c r="CQ103" s="12">
        <f>'[15]Munka1'!C103</f>
        <v>0</v>
      </c>
      <c r="CR103" s="12">
        <f>'[15]Munka1'!E103</f>
        <v>0</v>
      </c>
      <c r="CS103" s="12">
        <f>'[15]Munka1'!D103</f>
        <v>0</v>
      </c>
      <c r="CT103" s="20">
        <f t="shared" si="83"/>
        <v>0</v>
      </c>
      <c r="CU103" s="12"/>
      <c r="CV103" s="12"/>
      <c r="CW103" s="12"/>
      <c r="CX103" s="20">
        <f t="shared" si="84"/>
        <v>0</v>
      </c>
      <c r="CY103" s="12"/>
      <c r="CZ103" s="12"/>
      <c r="DA103" s="12"/>
      <c r="DB103" s="20">
        <f t="shared" si="85"/>
        <v>0</v>
      </c>
      <c r="DC103" s="12"/>
      <c r="DD103" s="12"/>
      <c r="DE103" s="12"/>
      <c r="DF103" s="20">
        <f t="shared" si="86"/>
        <v>0</v>
      </c>
      <c r="DG103" s="12"/>
      <c r="DH103" s="12"/>
      <c r="DI103" s="12"/>
      <c r="DJ103" s="20">
        <f t="shared" si="87"/>
        <v>0</v>
      </c>
      <c r="DK103" s="12"/>
      <c r="DL103" s="12"/>
      <c r="DM103" s="12"/>
      <c r="DN103" s="20">
        <f t="shared" si="88"/>
        <v>0</v>
      </c>
      <c r="DO103" s="12"/>
      <c r="DP103" s="12"/>
      <c r="DQ103" s="74">
        <f t="shared" si="89"/>
        <v>0</v>
      </c>
      <c r="DR103" s="12">
        <f>'[16]Munka1'!C103</f>
        <v>0</v>
      </c>
      <c r="DS103" s="12">
        <f>'[16]Munka1'!E103</f>
        <v>0</v>
      </c>
      <c r="DT103" s="12">
        <f>'[16]Munka1'!D103</f>
        <v>0</v>
      </c>
      <c r="DU103" s="74">
        <f t="shared" si="90"/>
        <v>0</v>
      </c>
      <c r="DV103" s="12">
        <f>'[17]Munka1'!C103</f>
        <v>0</v>
      </c>
      <c r="DW103" s="12">
        <f>'[17]Munka1'!E103</f>
        <v>0</v>
      </c>
      <c r="DX103" s="12">
        <f>'[17]Munka1'!D103</f>
        <v>0</v>
      </c>
      <c r="DY103" s="74">
        <f t="shared" si="91"/>
        <v>0</v>
      </c>
      <c r="DZ103" s="12">
        <f>'[18]Munka1'!C103</f>
        <v>0</v>
      </c>
      <c r="EA103" s="12">
        <f>'[18]Munka1'!E103</f>
        <v>0</v>
      </c>
      <c r="EB103" s="12">
        <f>'[18]Munka1'!D103</f>
        <v>0</v>
      </c>
      <c r="EC103" s="74">
        <f t="shared" si="92"/>
        <v>0</v>
      </c>
      <c r="ED103" s="62">
        <f t="shared" si="62"/>
        <v>0</v>
      </c>
      <c r="EE103" s="62"/>
      <c r="EF103" s="62">
        <f t="shared" si="63"/>
        <v>0</v>
      </c>
      <c r="EG103" s="20">
        <f t="shared" si="93"/>
        <v>0</v>
      </c>
      <c r="EK103" s="12"/>
      <c r="EL103" s="12"/>
    </row>
    <row r="104" spans="1:142" s="2" customFormat="1" ht="16.5" customHeight="1">
      <c r="A104" s="50" t="s">
        <v>37</v>
      </c>
      <c r="B104" s="40">
        <v>38</v>
      </c>
      <c r="C104" s="12">
        <f>'[1]ezer ft'!C103</f>
        <v>0</v>
      </c>
      <c r="D104" s="12">
        <f>'[1]ezer ft'!E103</f>
        <v>0</v>
      </c>
      <c r="E104" s="12">
        <f>'[1]ezer ft'!D103</f>
        <v>0</v>
      </c>
      <c r="F104" s="20">
        <f t="shared" si="94"/>
        <v>0</v>
      </c>
      <c r="G104" s="12"/>
      <c r="H104" s="12"/>
      <c r="I104" s="12"/>
      <c r="J104" s="20">
        <f t="shared" si="95"/>
        <v>0</v>
      </c>
      <c r="K104" s="12">
        <f>'[2]Munka1'!C104</f>
        <v>0</v>
      </c>
      <c r="L104" s="12">
        <f>'[2]Munka1'!E104</f>
        <v>0</v>
      </c>
      <c r="M104" s="12">
        <f>'[2]Munka1'!D104</f>
        <v>0</v>
      </c>
      <c r="N104" s="20">
        <f t="shared" si="64"/>
        <v>0</v>
      </c>
      <c r="O104" s="12">
        <f>'[3]Munka1'!C104</f>
        <v>0</v>
      </c>
      <c r="P104" s="12">
        <f>'[3]Munka1'!E104</f>
        <v>0</v>
      </c>
      <c r="Q104" s="12">
        <f>'[3]Munka1'!D104</f>
        <v>0</v>
      </c>
      <c r="R104" s="20">
        <f t="shared" si="65"/>
        <v>0</v>
      </c>
      <c r="S104" s="12">
        <f>'[19]Munka1'!C104</f>
        <v>0</v>
      </c>
      <c r="T104" s="12">
        <f>'[19]Munka1'!E104</f>
        <v>0</v>
      </c>
      <c r="U104" s="12">
        <f>'[19]Munka1'!D104</f>
        <v>0</v>
      </c>
      <c r="V104" s="60">
        <f t="shared" si="66"/>
        <v>0</v>
      </c>
      <c r="W104" s="12">
        <f>'[4]Munka1'!C104</f>
        <v>1312</v>
      </c>
      <c r="X104" s="12">
        <f>'[4]Munka1'!E104</f>
        <v>2110</v>
      </c>
      <c r="Y104" s="12">
        <f>'[4]Munka1'!D104</f>
        <v>1661</v>
      </c>
      <c r="Z104" s="20">
        <f t="shared" si="67"/>
        <v>26.60060975609757</v>
      </c>
      <c r="AA104" s="12"/>
      <c r="AB104" s="12"/>
      <c r="AC104" s="12"/>
      <c r="AD104" s="20">
        <f t="shared" si="96"/>
        <v>0</v>
      </c>
      <c r="AE104" s="12"/>
      <c r="AF104" s="12"/>
      <c r="AG104" s="60">
        <f t="shared" si="97"/>
        <v>0</v>
      </c>
      <c r="AH104" s="12"/>
      <c r="AI104" s="12"/>
      <c r="AJ104" s="60">
        <f t="shared" si="98"/>
        <v>0</v>
      </c>
      <c r="AK104" s="12">
        <f>'[20]Munka1'!C104</f>
        <v>0</v>
      </c>
      <c r="AL104" s="12">
        <f>'[20]Munka1'!E104</f>
        <v>0</v>
      </c>
      <c r="AM104" s="12">
        <f>'[20]Munka1'!D104</f>
        <v>0</v>
      </c>
      <c r="AN104" s="20">
        <f t="shared" si="68"/>
        <v>0</v>
      </c>
      <c r="AO104" s="12">
        <f>'[5]ezer Ft'!C103</f>
        <v>0</v>
      </c>
      <c r="AP104" s="12">
        <f>'[5]ezer Ft'!E103</f>
        <v>0</v>
      </c>
      <c r="AQ104" s="12">
        <f>'[5]ezer Ft'!D103</f>
        <v>0</v>
      </c>
      <c r="AR104" s="20">
        <f t="shared" si="69"/>
        <v>0</v>
      </c>
      <c r="AS104" s="12">
        <f>'[6]Munka1'!C104</f>
        <v>0</v>
      </c>
      <c r="AT104" s="12">
        <f>'[6]Munka1'!E104</f>
        <v>0</v>
      </c>
      <c r="AU104" s="12">
        <f>'[6]Munka1'!D104</f>
        <v>0</v>
      </c>
      <c r="AV104" s="20">
        <f t="shared" si="70"/>
        <v>0</v>
      </c>
      <c r="AW104" s="12">
        <f>'[7]Munka1'!C104</f>
        <v>0</v>
      </c>
      <c r="AX104" s="12">
        <f>'[7]Munka1'!E104</f>
        <v>0</v>
      </c>
      <c r="AY104" s="12">
        <f>'[7]Munka1'!D104</f>
        <v>0</v>
      </c>
      <c r="AZ104" s="20">
        <f t="shared" si="71"/>
        <v>0</v>
      </c>
      <c r="BA104" s="12"/>
      <c r="BB104" s="12"/>
      <c r="BC104" s="60">
        <f t="shared" si="72"/>
        <v>0</v>
      </c>
      <c r="BD104" s="12"/>
      <c r="BE104" s="12"/>
      <c r="BF104" s="60">
        <f t="shared" si="73"/>
        <v>0</v>
      </c>
      <c r="BG104" s="12">
        <f>'[8]Munka1'!C104</f>
        <v>250</v>
      </c>
      <c r="BH104" s="12">
        <f>'[8]Munka1'!E104</f>
        <v>118</v>
      </c>
      <c r="BI104" s="12">
        <f>'[8]Munka1'!D104</f>
        <v>241</v>
      </c>
      <c r="BJ104" s="20">
        <f t="shared" si="74"/>
        <v>-3.5999999999999943</v>
      </c>
      <c r="BK104" s="12">
        <f>'[9]Munka1'!C104</f>
        <v>20</v>
      </c>
      <c r="BL104" s="12">
        <f>'[9]Munka1'!E104</f>
        <v>34</v>
      </c>
      <c r="BM104" s="12">
        <f>'[9]Munka1'!D104</f>
        <v>15</v>
      </c>
      <c r="BN104" s="20">
        <f t="shared" si="75"/>
        <v>-25</v>
      </c>
      <c r="BO104" s="12">
        <f>'[10]Munka1'!C104</f>
        <v>0</v>
      </c>
      <c r="BP104" s="12">
        <f>'[10]Munka1'!E104</f>
        <v>0</v>
      </c>
      <c r="BQ104" s="12">
        <f>'[10]Munka1'!D104</f>
        <v>0</v>
      </c>
      <c r="BR104" s="20">
        <f t="shared" si="76"/>
        <v>0</v>
      </c>
      <c r="BS104" s="12">
        <f>'[11]Munka1'!C104</f>
        <v>0</v>
      </c>
      <c r="BT104" s="12">
        <f>'[11]Munka1'!E104</f>
        <v>0</v>
      </c>
      <c r="BU104" s="12">
        <f>'[11]Munka1'!D104</f>
        <v>0</v>
      </c>
      <c r="BV104" s="20">
        <f t="shared" si="77"/>
        <v>0</v>
      </c>
      <c r="BW104" s="12">
        <f>'[12]Munka1'!C104</f>
        <v>0</v>
      </c>
      <c r="BX104" s="12">
        <f>'[12]Munka1'!E104</f>
        <v>2</v>
      </c>
      <c r="BY104" s="12">
        <f>'[12]Munka1'!D104</f>
        <v>0</v>
      </c>
      <c r="BZ104" s="20">
        <f t="shared" si="78"/>
        <v>0</v>
      </c>
      <c r="CA104" s="12">
        <f>'[13]Munka1'!C104</f>
        <v>20</v>
      </c>
      <c r="CB104" s="12">
        <f>'[13]Munka1'!E104</f>
        <v>15</v>
      </c>
      <c r="CC104" s="12">
        <f>'[13]Munka1'!D104</f>
        <v>15</v>
      </c>
      <c r="CD104" s="20">
        <f t="shared" si="79"/>
        <v>-25</v>
      </c>
      <c r="CE104" s="12"/>
      <c r="CF104" s="12"/>
      <c r="CG104" s="12"/>
      <c r="CH104" s="20">
        <f t="shared" si="80"/>
        <v>0</v>
      </c>
      <c r="CI104" s="12"/>
      <c r="CJ104" s="12"/>
      <c r="CK104" s="12"/>
      <c r="CL104" s="20">
        <f t="shared" si="81"/>
        <v>0</v>
      </c>
      <c r="CM104" s="12">
        <f>'[14]Munka1'!C104</f>
        <v>0</v>
      </c>
      <c r="CN104" s="12">
        <f>'[14]Munka1'!E104</f>
        <v>0</v>
      </c>
      <c r="CO104" s="12">
        <f>'[14]Munka1'!D104</f>
        <v>0</v>
      </c>
      <c r="CP104" s="20">
        <f t="shared" si="82"/>
        <v>0</v>
      </c>
      <c r="CQ104" s="12">
        <f>'[15]Munka1'!C104</f>
        <v>0</v>
      </c>
      <c r="CR104" s="12">
        <f>'[15]Munka1'!E104</f>
        <v>0</v>
      </c>
      <c r="CS104" s="12">
        <f>'[15]Munka1'!D104</f>
        <v>0</v>
      </c>
      <c r="CT104" s="20">
        <f t="shared" si="83"/>
        <v>0</v>
      </c>
      <c r="CU104" s="12"/>
      <c r="CV104" s="12"/>
      <c r="CW104" s="12"/>
      <c r="CX104" s="20">
        <f t="shared" si="84"/>
        <v>0</v>
      </c>
      <c r="CY104" s="12"/>
      <c r="CZ104" s="12"/>
      <c r="DA104" s="12"/>
      <c r="DB104" s="20">
        <f t="shared" si="85"/>
        <v>0</v>
      </c>
      <c r="DC104" s="12"/>
      <c r="DD104" s="12"/>
      <c r="DE104" s="12"/>
      <c r="DF104" s="20">
        <f t="shared" si="86"/>
        <v>0</v>
      </c>
      <c r="DG104" s="12"/>
      <c r="DH104" s="12"/>
      <c r="DI104" s="12"/>
      <c r="DJ104" s="20">
        <f t="shared" si="87"/>
        <v>0</v>
      </c>
      <c r="DK104" s="12"/>
      <c r="DL104" s="12"/>
      <c r="DM104" s="12"/>
      <c r="DN104" s="20">
        <f t="shared" si="88"/>
        <v>0</v>
      </c>
      <c r="DO104" s="12"/>
      <c r="DP104" s="12"/>
      <c r="DQ104" s="74">
        <f t="shared" si="89"/>
        <v>0</v>
      </c>
      <c r="DR104" s="12">
        <f>'[16]Munka1'!C104</f>
        <v>0</v>
      </c>
      <c r="DS104" s="12">
        <f>'[16]Munka1'!E104</f>
        <v>0</v>
      </c>
      <c r="DT104" s="12">
        <f>'[16]Munka1'!D104</f>
        <v>0</v>
      </c>
      <c r="DU104" s="74">
        <f t="shared" si="90"/>
        <v>0</v>
      </c>
      <c r="DV104" s="12">
        <f>'[17]Munka1'!C104</f>
        <v>0</v>
      </c>
      <c r="DW104" s="12">
        <f>'[17]Munka1'!E104</f>
        <v>0</v>
      </c>
      <c r="DX104" s="12">
        <f>'[17]Munka1'!D104</f>
        <v>0</v>
      </c>
      <c r="DY104" s="74">
        <f t="shared" si="91"/>
        <v>0</v>
      </c>
      <c r="DZ104" s="12">
        <f>'[18]Munka1'!C104</f>
        <v>1600</v>
      </c>
      <c r="EA104" s="12">
        <f>'[18]Munka1'!E104</f>
        <v>772</v>
      </c>
      <c r="EB104" s="12">
        <f>'[18]Munka1'!D104</f>
        <v>0</v>
      </c>
      <c r="EC104" s="74">
        <f t="shared" si="92"/>
        <v>-100</v>
      </c>
      <c r="ED104" s="62">
        <f t="shared" si="62"/>
        <v>3202</v>
      </c>
      <c r="EE104" s="62"/>
      <c r="EF104" s="62">
        <f t="shared" si="63"/>
        <v>1932</v>
      </c>
      <c r="EG104" s="20">
        <f t="shared" si="93"/>
        <v>-39.662710805746414</v>
      </c>
      <c r="EK104" s="12"/>
      <c r="EL104" s="12"/>
    </row>
    <row r="105" spans="1:142" s="2" customFormat="1" ht="16.5" customHeight="1">
      <c r="A105" s="50" t="s">
        <v>38</v>
      </c>
      <c r="B105" s="40">
        <v>39</v>
      </c>
      <c r="C105" s="12">
        <f>'[1]ezer ft'!C104</f>
        <v>0</v>
      </c>
      <c r="D105" s="12">
        <f>'[1]ezer ft'!E104</f>
        <v>0</v>
      </c>
      <c r="E105" s="12">
        <f>'[1]ezer ft'!D104</f>
        <v>0</v>
      </c>
      <c r="F105" s="20">
        <f t="shared" si="94"/>
        <v>0</v>
      </c>
      <c r="G105" s="12"/>
      <c r="H105" s="12"/>
      <c r="I105" s="12"/>
      <c r="J105" s="20">
        <f t="shared" si="95"/>
        <v>0</v>
      </c>
      <c r="K105" s="12">
        <f>'[2]Munka1'!C105</f>
        <v>0</v>
      </c>
      <c r="L105" s="12">
        <f>'[2]Munka1'!E105</f>
        <v>0</v>
      </c>
      <c r="M105" s="12">
        <f>'[2]Munka1'!D105</f>
        <v>0</v>
      </c>
      <c r="N105" s="20">
        <f t="shared" si="64"/>
        <v>0</v>
      </c>
      <c r="O105" s="12">
        <f>'[3]Munka1'!C105</f>
        <v>0</v>
      </c>
      <c r="P105" s="12">
        <f>'[3]Munka1'!E105</f>
        <v>0</v>
      </c>
      <c r="Q105" s="12">
        <f>'[3]Munka1'!D105</f>
        <v>0</v>
      </c>
      <c r="R105" s="20">
        <f t="shared" si="65"/>
        <v>0</v>
      </c>
      <c r="S105" s="12">
        <f>'[19]Munka1'!C105</f>
        <v>0</v>
      </c>
      <c r="T105" s="12">
        <f>'[19]Munka1'!E105</f>
        <v>0</v>
      </c>
      <c r="U105" s="12">
        <f>'[19]Munka1'!D105</f>
        <v>0</v>
      </c>
      <c r="V105" s="60">
        <f t="shared" si="66"/>
        <v>0</v>
      </c>
      <c r="W105" s="12">
        <f>'[4]Munka1'!C105</f>
        <v>100</v>
      </c>
      <c r="X105" s="12">
        <f>'[4]Munka1'!E105</f>
        <v>248</v>
      </c>
      <c r="Y105" s="12">
        <f>'[4]Munka1'!D105</f>
        <v>231</v>
      </c>
      <c r="Z105" s="20">
        <f t="shared" si="67"/>
        <v>131</v>
      </c>
      <c r="AA105" s="12"/>
      <c r="AB105" s="12"/>
      <c r="AC105" s="12"/>
      <c r="AD105" s="20">
        <f t="shared" si="96"/>
        <v>0</v>
      </c>
      <c r="AE105" s="12"/>
      <c r="AF105" s="12"/>
      <c r="AG105" s="60">
        <f t="shared" si="97"/>
        <v>0</v>
      </c>
      <c r="AH105" s="12"/>
      <c r="AI105" s="12"/>
      <c r="AJ105" s="60">
        <f t="shared" si="98"/>
        <v>0</v>
      </c>
      <c r="AK105" s="12">
        <f>'[20]Munka1'!C105</f>
        <v>0</v>
      </c>
      <c r="AL105" s="12">
        <f>'[20]Munka1'!E105</f>
        <v>0</v>
      </c>
      <c r="AM105" s="12">
        <f>'[20]Munka1'!D105</f>
        <v>0</v>
      </c>
      <c r="AN105" s="20">
        <f t="shared" si="68"/>
        <v>0</v>
      </c>
      <c r="AO105" s="12">
        <f>'[5]ezer Ft'!C104</f>
        <v>0</v>
      </c>
      <c r="AP105" s="12">
        <f>'[5]ezer Ft'!E104</f>
        <v>0</v>
      </c>
      <c r="AQ105" s="12">
        <f>'[5]ezer Ft'!D104</f>
        <v>0</v>
      </c>
      <c r="AR105" s="20">
        <f t="shared" si="69"/>
        <v>0</v>
      </c>
      <c r="AS105" s="12">
        <f>'[6]Munka1'!C105</f>
        <v>0</v>
      </c>
      <c r="AT105" s="12">
        <f>'[6]Munka1'!E105</f>
        <v>0</v>
      </c>
      <c r="AU105" s="12">
        <f>'[6]Munka1'!D105</f>
        <v>0</v>
      </c>
      <c r="AV105" s="20">
        <f t="shared" si="70"/>
        <v>0</v>
      </c>
      <c r="AW105" s="12">
        <f>'[7]Munka1'!C105</f>
        <v>0</v>
      </c>
      <c r="AX105" s="12">
        <f>'[7]Munka1'!E105</f>
        <v>0</v>
      </c>
      <c r="AY105" s="12">
        <f>'[7]Munka1'!D105</f>
        <v>0</v>
      </c>
      <c r="AZ105" s="20">
        <f t="shared" si="71"/>
        <v>0</v>
      </c>
      <c r="BA105" s="12"/>
      <c r="BB105" s="12"/>
      <c r="BC105" s="60">
        <f t="shared" si="72"/>
        <v>0</v>
      </c>
      <c r="BD105" s="12"/>
      <c r="BE105" s="12"/>
      <c r="BF105" s="60">
        <f t="shared" si="73"/>
        <v>0</v>
      </c>
      <c r="BG105" s="12">
        <f>'[8]Munka1'!C105</f>
        <v>0</v>
      </c>
      <c r="BH105" s="12">
        <f>'[8]Munka1'!E105</f>
        <v>0</v>
      </c>
      <c r="BI105" s="12">
        <f>'[8]Munka1'!D105</f>
        <v>0</v>
      </c>
      <c r="BJ105" s="20">
        <f t="shared" si="74"/>
        <v>0</v>
      </c>
      <c r="BK105" s="12">
        <f>'[9]Munka1'!C105</f>
        <v>0</v>
      </c>
      <c r="BL105" s="12">
        <f>'[9]Munka1'!E105</f>
        <v>0</v>
      </c>
      <c r="BM105" s="12">
        <f>'[9]Munka1'!D105</f>
        <v>0</v>
      </c>
      <c r="BN105" s="20">
        <f t="shared" si="75"/>
        <v>0</v>
      </c>
      <c r="BO105" s="12">
        <f>'[10]Munka1'!C105</f>
        <v>0</v>
      </c>
      <c r="BP105" s="12">
        <f>'[10]Munka1'!E105</f>
        <v>0</v>
      </c>
      <c r="BQ105" s="12">
        <f>'[10]Munka1'!D105</f>
        <v>0</v>
      </c>
      <c r="BR105" s="20">
        <f t="shared" si="76"/>
        <v>0</v>
      </c>
      <c r="BS105" s="12">
        <f>'[11]Munka1'!C105</f>
        <v>0</v>
      </c>
      <c r="BT105" s="12">
        <f>'[11]Munka1'!E105</f>
        <v>50</v>
      </c>
      <c r="BU105" s="12">
        <f>'[11]Munka1'!D105</f>
        <v>0</v>
      </c>
      <c r="BV105" s="20">
        <f t="shared" si="77"/>
        <v>0</v>
      </c>
      <c r="BW105" s="12">
        <f>'[12]Munka1'!C105</f>
        <v>0</v>
      </c>
      <c r="BX105" s="12">
        <f>'[12]Munka1'!E105</f>
        <v>0</v>
      </c>
      <c r="BY105" s="12">
        <f>'[12]Munka1'!D105</f>
        <v>0</v>
      </c>
      <c r="BZ105" s="20">
        <f t="shared" si="78"/>
        <v>0</v>
      </c>
      <c r="CA105" s="12">
        <f>'[13]Munka1'!C105</f>
        <v>0</v>
      </c>
      <c r="CB105" s="12">
        <f>'[13]Munka1'!E105</f>
        <v>0</v>
      </c>
      <c r="CC105" s="12">
        <f>'[13]Munka1'!D105</f>
        <v>0</v>
      </c>
      <c r="CD105" s="20">
        <f t="shared" si="79"/>
        <v>0</v>
      </c>
      <c r="CE105" s="12"/>
      <c r="CF105" s="12"/>
      <c r="CG105" s="12"/>
      <c r="CH105" s="20">
        <f t="shared" si="80"/>
        <v>0</v>
      </c>
      <c r="CI105" s="12"/>
      <c r="CJ105" s="12"/>
      <c r="CK105" s="12"/>
      <c r="CL105" s="20">
        <f t="shared" si="81"/>
        <v>0</v>
      </c>
      <c r="CM105" s="12">
        <f>'[14]Munka1'!C105</f>
        <v>0</v>
      </c>
      <c r="CN105" s="12">
        <f>'[14]Munka1'!E105</f>
        <v>0</v>
      </c>
      <c r="CO105" s="12">
        <f>'[14]Munka1'!D105</f>
        <v>0</v>
      </c>
      <c r="CP105" s="20">
        <f t="shared" si="82"/>
        <v>0</v>
      </c>
      <c r="CQ105" s="12">
        <f>'[15]Munka1'!C105</f>
        <v>0</v>
      </c>
      <c r="CR105" s="12">
        <f>'[15]Munka1'!E105</f>
        <v>0</v>
      </c>
      <c r="CS105" s="12">
        <f>'[15]Munka1'!D105</f>
        <v>0</v>
      </c>
      <c r="CT105" s="20">
        <f t="shared" si="83"/>
        <v>0</v>
      </c>
      <c r="CU105" s="12"/>
      <c r="CV105" s="12"/>
      <c r="CW105" s="12"/>
      <c r="CX105" s="20">
        <f t="shared" si="84"/>
        <v>0</v>
      </c>
      <c r="CY105" s="12"/>
      <c r="CZ105" s="12"/>
      <c r="DA105" s="12"/>
      <c r="DB105" s="20">
        <f t="shared" si="85"/>
        <v>0</v>
      </c>
      <c r="DC105" s="12"/>
      <c r="DD105" s="12"/>
      <c r="DE105" s="12"/>
      <c r="DF105" s="20">
        <f t="shared" si="86"/>
        <v>0</v>
      </c>
      <c r="DG105" s="12"/>
      <c r="DH105" s="12"/>
      <c r="DI105" s="12"/>
      <c r="DJ105" s="20">
        <f t="shared" si="87"/>
        <v>0</v>
      </c>
      <c r="DK105" s="12"/>
      <c r="DL105" s="12"/>
      <c r="DM105" s="12"/>
      <c r="DN105" s="20">
        <f t="shared" si="88"/>
        <v>0</v>
      </c>
      <c r="DO105" s="12"/>
      <c r="DP105" s="12"/>
      <c r="DQ105" s="74">
        <f t="shared" si="89"/>
        <v>0</v>
      </c>
      <c r="DR105" s="12">
        <f>'[16]Munka1'!C105</f>
        <v>0</v>
      </c>
      <c r="DS105" s="12">
        <f>'[16]Munka1'!E105</f>
        <v>0</v>
      </c>
      <c r="DT105" s="12">
        <f>'[16]Munka1'!D105</f>
        <v>0</v>
      </c>
      <c r="DU105" s="74">
        <f t="shared" si="90"/>
        <v>0</v>
      </c>
      <c r="DV105" s="12">
        <f>'[17]Munka1'!C105</f>
        <v>0</v>
      </c>
      <c r="DW105" s="12">
        <f>'[17]Munka1'!E105</f>
        <v>0</v>
      </c>
      <c r="DX105" s="12">
        <f>'[17]Munka1'!D105</f>
        <v>0</v>
      </c>
      <c r="DY105" s="74">
        <f t="shared" si="91"/>
        <v>0</v>
      </c>
      <c r="DZ105" s="12">
        <f>'[18]Munka1'!C105</f>
        <v>0</v>
      </c>
      <c r="EA105" s="12">
        <f>'[18]Munka1'!E105</f>
        <v>0</v>
      </c>
      <c r="EB105" s="12">
        <f>'[18]Munka1'!D105</f>
        <v>0</v>
      </c>
      <c r="EC105" s="74">
        <f t="shared" si="92"/>
        <v>0</v>
      </c>
      <c r="ED105" s="62">
        <f t="shared" si="62"/>
        <v>100</v>
      </c>
      <c r="EE105" s="62"/>
      <c r="EF105" s="62">
        <f t="shared" si="63"/>
        <v>231</v>
      </c>
      <c r="EG105" s="20">
        <f t="shared" si="93"/>
        <v>131</v>
      </c>
      <c r="EK105" s="12"/>
      <c r="EL105" s="12"/>
    </row>
    <row r="106" spans="1:137" s="62" customFormat="1" ht="16.5" customHeight="1">
      <c r="A106" s="48" t="s">
        <v>240</v>
      </c>
      <c r="B106" s="63">
        <v>40</v>
      </c>
      <c r="C106" s="62">
        <f>'[1]ezer ft'!C105</f>
        <v>0</v>
      </c>
      <c r="D106" s="62">
        <f>'[1]ezer ft'!E105</f>
        <v>0</v>
      </c>
      <c r="E106" s="62">
        <f>'[1]ezer ft'!D105</f>
        <v>0</v>
      </c>
      <c r="F106" s="20">
        <f t="shared" si="94"/>
        <v>0</v>
      </c>
      <c r="J106" s="20">
        <f t="shared" si="95"/>
        <v>0</v>
      </c>
      <c r="K106" s="62">
        <f>'[2]Munka1'!C106</f>
        <v>0</v>
      </c>
      <c r="L106" s="62">
        <f>'[2]Munka1'!E106</f>
        <v>0</v>
      </c>
      <c r="M106" s="62">
        <f>'[2]Munka1'!D106</f>
        <v>0</v>
      </c>
      <c r="N106" s="20">
        <f t="shared" si="64"/>
        <v>0</v>
      </c>
      <c r="O106" s="62">
        <f>'[3]Munka1'!C106</f>
        <v>0</v>
      </c>
      <c r="P106" s="62">
        <f>'[3]Munka1'!E106</f>
        <v>0</v>
      </c>
      <c r="Q106" s="62">
        <f>'[3]Munka1'!D106</f>
        <v>0</v>
      </c>
      <c r="R106" s="20">
        <f t="shared" si="65"/>
        <v>0</v>
      </c>
      <c r="S106" s="62">
        <f>'[19]Munka1'!C106</f>
        <v>0</v>
      </c>
      <c r="T106" s="62">
        <f>'[19]Munka1'!E106</f>
        <v>0</v>
      </c>
      <c r="U106" s="62">
        <f>'[19]Munka1'!D106</f>
        <v>0</v>
      </c>
      <c r="V106" s="20">
        <f t="shared" si="66"/>
        <v>0</v>
      </c>
      <c r="W106" s="62">
        <f>'[4]Munka1'!C106</f>
        <v>3342</v>
      </c>
      <c r="X106" s="62">
        <f>'[4]Munka1'!E106</f>
        <v>3744</v>
      </c>
      <c r="Y106" s="62">
        <f>'[4]Munka1'!D106</f>
        <v>4040</v>
      </c>
      <c r="Z106" s="20">
        <f t="shared" si="67"/>
        <v>20.885697187312985</v>
      </c>
      <c r="AD106" s="20">
        <f t="shared" si="96"/>
        <v>0</v>
      </c>
      <c r="AG106" s="20">
        <f t="shared" si="97"/>
        <v>0</v>
      </c>
      <c r="AJ106" s="20">
        <f t="shared" si="98"/>
        <v>0</v>
      </c>
      <c r="AK106" s="62">
        <f>'[20]Munka1'!C106</f>
        <v>0</v>
      </c>
      <c r="AL106" s="62">
        <f>'[20]Munka1'!E106</f>
        <v>0</v>
      </c>
      <c r="AM106" s="62">
        <f>'[20]Munka1'!D106</f>
        <v>0</v>
      </c>
      <c r="AN106" s="20">
        <f t="shared" si="68"/>
        <v>0</v>
      </c>
      <c r="AO106" s="62">
        <f>'[5]ezer Ft'!C105</f>
        <v>0</v>
      </c>
      <c r="AP106" s="62">
        <f>'[5]ezer Ft'!E105</f>
        <v>386</v>
      </c>
      <c r="AQ106" s="62">
        <f>'[5]ezer Ft'!D105</f>
        <v>209</v>
      </c>
      <c r="AR106" s="20">
        <f t="shared" si="69"/>
        <v>0</v>
      </c>
      <c r="AS106" s="62">
        <f>'[6]Munka1'!C106</f>
        <v>0</v>
      </c>
      <c r="AT106" s="62">
        <f>'[6]Munka1'!E106</f>
        <v>0</v>
      </c>
      <c r="AU106" s="62">
        <f>'[6]Munka1'!D106</f>
        <v>0</v>
      </c>
      <c r="AV106" s="20">
        <f t="shared" si="70"/>
        <v>0</v>
      </c>
      <c r="AW106" s="62">
        <f>'[7]Munka1'!C106</f>
        <v>0</v>
      </c>
      <c r="AX106" s="62">
        <f>'[7]Munka1'!E106</f>
        <v>0</v>
      </c>
      <c r="AY106" s="62">
        <f>'[7]Munka1'!D106</f>
        <v>0</v>
      </c>
      <c r="AZ106" s="20">
        <f t="shared" si="71"/>
        <v>0</v>
      </c>
      <c r="BC106" s="20">
        <f t="shared" si="72"/>
        <v>0</v>
      </c>
      <c r="BF106" s="20">
        <f t="shared" si="73"/>
        <v>0</v>
      </c>
      <c r="BG106" s="62">
        <f>'[8]Munka1'!C106</f>
        <v>450</v>
      </c>
      <c r="BH106" s="62">
        <f>'[8]Munka1'!E106</f>
        <v>159</v>
      </c>
      <c r="BI106" s="62">
        <f>'[8]Munka1'!D106</f>
        <v>308</v>
      </c>
      <c r="BJ106" s="20">
        <f t="shared" si="74"/>
        <v>-31.555555555555557</v>
      </c>
      <c r="BK106" s="62">
        <f>'[9]Munka1'!C106</f>
        <v>290</v>
      </c>
      <c r="BL106" s="62">
        <f>'[9]Munka1'!E106</f>
        <v>108</v>
      </c>
      <c r="BM106" s="62">
        <f>'[9]Munka1'!D106</f>
        <v>238</v>
      </c>
      <c r="BN106" s="20">
        <f t="shared" si="75"/>
        <v>-17.93103448275862</v>
      </c>
      <c r="BO106" s="62">
        <f>'[10]Munka1'!C106</f>
        <v>170</v>
      </c>
      <c r="BP106" s="62">
        <f>'[10]Munka1'!E106</f>
        <v>0</v>
      </c>
      <c r="BQ106" s="62">
        <f>'[10]Munka1'!D106</f>
        <v>143</v>
      </c>
      <c r="BR106" s="20">
        <f t="shared" si="76"/>
        <v>-15.882352941176464</v>
      </c>
      <c r="BS106" s="62">
        <f>'[11]Munka1'!C106</f>
        <v>50</v>
      </c>
      <c r="BT106" s="62">
        <f>'[11]Munka1'!E106</f>
        <v>67</v>
      </c>
      <c r="BU106" s="62">
        <f>'[11]Munka1'!D106</f>
        <v>50</v>
      </c>
      <c r="BV106" s="20">
        <f t="shared" si="77"/>
        <v>0</v>
      </c>
      <c r="BW106" s="62">
        <f>'[12]Munka1'!C106</f>
        <v>15</v>
      </c>
      <c r="BX106" s="62">
        <f>'[12]Munka1'!E106</f>
        <v>2</v>
      </c>
      <c r="BY106" s="62">
        <f>'[12]Munka1'!D106</f>
        <v>13</v>
      </c>
      <c r="BZ106" s="20">
        <f t="shared" si="78"/>
        <v>-13.333333333333329</v>
      </c>
      <c r="CA106" s="62">
        <f>'[13]Munka1'!C106</f>
        <v>260</v>
      </c>
      <c r="CB106" s="62">
        <f>'[13]Munka1'!E106</f>
        <v>224</v>
      </c>
      <c r="CC106" s="62">
        <f>'[13]Munka1'!D106</f>
        <v>191</v>
      </c>
      <c r="CD106" s="20">
        <f t="shared" si="79"/>
        <v>-26.538461538461547</v>
      </c>
      <c r="CH106" s="20">
        <f t="shared" si="80"/>
        <v>0</v>
      </c>
      <c r="CL106" s="20">
        <f t="shared" si="81"/>
        <v>0</v>
      </c>
      <c r="CM106" s="62">
        <f>'[14]Munka1'!C106</f>
        <v>0</v>
      </c>
      <c r="CN106" s="62">
        <f>'[14]Munka1'!E106</f>
        <v>0</v>
      </c>
      <c r="CO106" s="62">
        <f>'[14]Munka1'!D106</f>
        <v>0</v>
      </c>
      <c r="CP106" s="20">
        <f t="shared" si="82"/>
        <v>0</v>
      </c>
      <c r="CQ106" s="62">
        <f>'[15]Munka1'!C106</f>
        <v>132</v>
      </c>
      <c r="CR106" s="62">
        <f>'[15]Munka1'!E106</f>
        <v>128</v>
      </c>
      <c r="CS106" s="62">
        <f>'[15]Munka1'!D106</f>
        <v>110</v>
      </c>
      <c r="CT106" s="20">
        <f t="shared" si="83"/>
        <v>-16.66666666666667</v>
      </c>
      <c r="CX106" s="20">
        <f t="shared" si="84"/>
        <v>0</v>
      </c>
      <c r="DB106" s="20">
        <f t="shared" si="85"/>
        <v>0</v>
      </c>
      <c r="DF106" s="20">
        <f t="shared" si="86"/>
        <v>0</v>
      </c>
      <c r="DJ106" s="20">
        <f t="shared" si="87"/>
        <v>0</v>
      </c>
      <c r="DN106" s="20">
        <f t="shared" si="88"/>
        <v>0</v>
      </c>
      <c r="DQ106" s="74">
        <f t="shared" si="89"/>
        <v>0</v>
      </c>
      <c r="DR106" s="62">
        <f>'[16]Munka1'!C106</f>
        <v>0</v>
      </c>
      <c r="DS106" s="62">
        <f>'[16]Munka1'!E106</f>
        <v>0</v>
      </c>
      <c r="DT106" s="62">
        <f>'[16]Munka1'!D106</f>
        <v>0</v>
      </c>
      <c r="DU106" s="74">
        <f t="shared" si="90"/>
        <v>0</v>
      </c>
      <c r="DV106" s="62">
        <f>'[17]Munka1'!C106</f>
        <v>0</v>
      </c>
      <c r="DW106" s="62">
        <f>'[17]Munka1'!E106</f>
        <v>0</v>
      </c>
      <c r="DX106" s="62">
        <f>'[17]Munka1'!D106</f>
        <v>0</v>
      </c>
      <c r="DY106" s="74">
        <f t="shared" si="91"/>
        <v>0</v>
      </c>
      <c r="DZ106" s="62">
        <f>'[18]Munka1'!C106</f>
        <v>1600</v>
      </c>
      <c r="EA106" s="62">
        <f>'[18]Munka1'!E106</f>
        <v>772</v>
      </c>
      <c r="EB106" s="62">
        <f>'[18]Munka1'!D106</f>
        <v>0</v>
      </c>
      <c r="EC106" s="74">
        <f t="shared" si="92"/>
        <v>-100</v>
      </c>
      <c r="ED106" s="62">
        <f t="shared" si="62"/>
        <v>6309</v>
      </c>
      <c r="EF106" s="62">
        <f t="shared" si="63"/>
        <v>5302</v>
      </c>
      <c r="EG106" s="20">
        <f t="shared" si="93"/>
        <v>-15.961325091139642</v>
      </c>
    </row>
    <row r="107" spans="1:142" s="5" customFormat="1" ht="16.5" customHeight="1">
      <c r="A107" s="53" t="s">
        <v>84</v>
      </c>
      <c r="B107" s="40">
        <v>41</v>
      </c>
      <c r="C107" s="12">
        <f>'[1]ezer ft'!C106</f>
        <v>0</v>
      </c>
      <c r="D107" s="12">
        <f>'[1]ezer ft'!E106</f>
        <v>0</v>
      </c>
      <c r="E107" s="12">
        <f>'[1]ezer ft'!D106</f>
        <v>0</v>
      </c>
      <c r="F107" s="20">
        <f t="shared" si="94"/>
        <v>0</v>
      </c>
      <c r="G107" s="12"/>
      <c r="H107" s="12"/>
      <c r="I107" s="12"/>
      <c r="J107" s="20">
        <f t="shared" si="95"/>
        <v>0</v>
      </c>
      <c r="K107" s="12">
        <f>'[2]Munka1'!C107</f>
        <v>0</v>
      </c>
      <c r="L107" s="12">
        <f>'[2]Munka1'!E107</f>
        <v>0</v>
      </c>
      <c r="M107" s="12">
        <f>'[2]Munka1'!D107</f>
        <v>0</v>
      </c>
      <c r="N107" s="20">
        <f t="shared" si="64"/>
        <v>0</v>
      </c>
      <c r="O107" s="12">
        <f>'[3]Munka1'!C107</f>
        <v>0</v>
      </c>
      <c r="P107" s="12">
        <f>'[3]Munka1'!E107</f>
        <v>0</v>
      </c>
      <c r="Q107" s="12">
        <f>'[3]Munka1'!D107</f>
        <v>0</v>
      </c>
      <c r="R107" s="20">
        <f t="shared" si="65"/>
        <v>0</v>
      </c>
      <c r="S107" s="12">
        <f>'[19]Munka1'!C107</f>
        <v>0</v>
      </c>
      <c r="T107" s="12">
        <f>'[19]Munka1'!E107</f>
        <v>0</v>
      </c>
      <c r="U107" s="12">
        <f>'[19]Munka1'!D107</f>
        <v>0</v>
      </c>
      <c r="V107" s="60">
        <f t="shared" si="66"/>
        <v>0</v>
      </c>
      <c r="W107" s="12">
        <f>'[4]Munka1'!C107</f>
        <v>0</v>
      </c>
      <c r="X107" s="12">
        <f>'[4]Munka1'!E107</f>
        <v>1763</v>
      </c>
      <c r="Y107" s="12">
        <f>'[4]Munka1'!D107</f>
        <v>1937</v>
      </c>
      <c r="Z107" s="20">
        <f t="shared" si="67"/>
        <v>0</v>
      </c>
      <c r="AA107" s="12"/>
      <c r="AB107" s="12"/>
      <c r="AC107" s="12"/>
      <c r="AD107" s="20">
        <f t="shared" si="96"/>
        <v>0</v>
      </c>
      <c r="AE107" s="12"/>
      <c r="AF107" s="12"/>
      <c r="AG107" s="60">
        <f t="shared" si="97"/>
        <v>0</v>
      </c>
      <c r="AH107" s="12"/>
      <c r="AI107" s="12"/>
      <c r="AJ107" s="60">
        <f t="shared" si="98"/>
        <v>0</v>
      </c>
      <c r="AK107" s="12">
        <f>'[20]Munka1'!C107</f>
        <v>0</v>
      </c>
      <c r="AL107" s="12">
        <f>'[20]Munka1'!E107</f>
        <v>0</v>
      </c>
      <c r="AM107" s="12">
        <f>'[20]Munka1'!D107</f>
        <v>0</v>
      </c>
      <c r="AN107" s="20">
        <f t="shared" si="68"/>
        <v>0</v>
      </c>
      <c r="AO107" s="12">
        <f>'[5]ezer Ft'!C106</f>
        <v>0</v>
      </c>
      <c r="AP107" s="12">
        <f>'[5]ezer Ft'!E106</f>
        <v>0</v>
      </c>
      <c r="AQ107" s="12">
        <f>'[5]ezer Ft'!D106</f>
        <v>0</v>
      </c>
      <c r="AR107" s="20">
        <f t="shared" si="69"/>
        <v>0</v>
      </c>
      <c r="AS107" s="12">
        <f>'[6]Munka1'!C107</f>
        <v>0</v>
      </c>
      <c r="AT107" s="12">
        <f>'[6]Munka1'!E107</f>
        <v>0</v>
      </c>
      <c r="AU107" s="12">
        <f>'[6]Munka1'!D107</f>
        <v>0</v>
      </c>
      <c r="AV107" s="20">
        <f t="shared" si="70"/>
        <v>0</v>
      </c>
      <c r="AW107" s="12">
        <f>'[7]Munka1'!C107</f>
        <v>0</v>
      </c>
      <c r="AX107" s="12">
        <f>'[7]Munka1'!E107</f>
        <v>0</v>
      </c>
      <c r="AY107" s="12">
        <f>'[7]Munka1'!D107</f>
        <v>0</v>
      </c>
      <c r="AZ107" s="20">
        <f t="shared" si="71"/>
        <v>0</v>
      </c>
      <c r="BA107" s="12"/>
      <c r="BB107" s="12"/>
      <c r="BC107" s="60">
        <f t="shared" si="72"/>
        <v>0</v>
      </c>
      <c r="BD107" s="12"/>
      <c r="BE107" s="12"/>
      <c r="BF107" s="60">
        <f t="shared" si="73"/>
        <v>0</v>
      </c>
      <c r="BG107" s="12">
        <f>'[8]Munka1'!C107</f>
        <v>0</v>
      </c>
      <c r="BH107" s="12">
        <f>'[8]Munka1'!E107</f>
        <v>0</v>
      </c>
      <c r="BI107" s="12">
        <f>'[8]Munka1'!D107</f>
        <v>0</v>
      </c>
      <c r="BJ107" s="20">
        <f t="shared" si="74"/>
        <v>0</v>
      </c>
      <c r="BK107" s="12">
        <f>'[9]Munka1'!C107</f>
        <v>0</v>
      </c>
      <c r="BL107" s="12">
        <f>'[9]Munka1'!E107</f>
        <v>0</v>
      </c>
      <c r="BM107" s="12">
        <f>'[9]Munka1'!D107</f>
        <v>0</v>
      </c>
      <c r="BN107" s="20">
        <f t="shared" si="75"/>
        <v>0</v>
      </c>
      <c r="BO107" s="12">
        <f>'[10]Munka1'!C107</f>
        <v>0</v>
      </c>
      <c r="BP107" s="12">
        <f>'[10]Munka1'!E107</f>
        <v>0</v>
      </c>
      <c r="BQ107" s="12">
        <f>'[10]Munka1'!D107</f>
        <v>0</v>
      </c>
      <c r="BR107" s="20">
        <f t="shared" si="76"/>
        <v>0</v>
      </c>
      <c r="BS107" s="12">
        <f>'[11]Munka1'!C107</f>
        <v>0</v>
      </c>
      <c r="BT107" s="12">
        <f>'[11]Munka1'!E107</f>
        <v>0</v>
      </c>
      <c r="BU107" s="12">
        <f>'[11]Munka1'!D107</f>
        <v>0</v>
      </c>
      <c r="BV107" s="20">
        <f t="shared" si="77"/>
        <v>0</v>
      </c>
      <c r="BW107" s="12">
        <f>'[12]Munka1'!C107</f>
        <v>0</v>
      </c>
      <c r="BX107" s="12">
        <f>'[12]Munka1'!E107</f>
        <v>0</v>
      </c>
      <c r="BY107" s="12">
        <f>'[12]Munka1'!D107</f>
        <v>0</v>
      </c>
      <c r="BZ107" s="20">
        <f t="shared" si="78"/>
        <v>0</v>
      </c>
      <c r="CA107" s="12">
        <f>'[13]Munka1'!C107</f>
        <v>0</v>
      </c>
      <c r="CB107" s="12">
        <f>'[13]Munka1'!E107</f>
        <v>0</v>
      </c>
      <c r="CC107" s="12">
        <f>'[13]Munka1'!D107</f>
        <v>0</v>
      </c>
      <c r="CD107" s="20">
        <f t="shared" si="79"/>
        <v>0</v>
      </c>
      <c r="CE107" s="12"/>
      <c r="CF107" s="12"/>
      <c r="CG107" s="12"/>
      <c r="CH107" s="20">
        <f t="shared" si="80"/>
        <v>0</v>
      </c>
      <c r="CI107" s="12"/>
      <c r="CJ107" s="12"/>
      <c r="CK107" s="12"/>
      <c r="CL107" s="20">
        <f t="shared" si="81"/>
        <v>0</v>
      </c>
      <c r="CM107" s="12">
        <f>'[14]Munka1'!C107</f>
        <v>0</v>
      </c>
      <c r="CN107" s="12">
        <f>'[14]Munka1'!E107</f>
        <v>0</v>
      </c>
      <c r="CO107" s="12">
        <f>'[14]Munka1'!D107</f>
        <v>0</v>
      </c>
      <c r="CP107" s="20">
        <f t="shared" si="82"/>
        <v>0</v>
      </c>
      <c r="CQ107" s="12">
        <f>'[15]Munka1'!C107</f>
        <v>0</v>
      </c>
      <c r="CR107" s="12">
        <f>'[15]Munka1'!E107</f>
        <v>0</v>
      </c>
      <c r="CS107" s="12">
        <f>'[15]Munka1'!D107</f>
        <v>0</v>
      </c>
      <c r="CT107" s="20">
        <f t="shared" si="83"/>
        <v>0</v>
      </c>
      <c r="CU107" s="12"/>
      <c r="CV107" s="12"/>
      <c r="CW107" s="12"/>
      <c r="CX107" s="20">
        <f t="shared" si="84"/>
        <v>0</v>
      </c>
      <c r="CY107" s="12"/>
      <c r="CZ107" s="12"/>
      <c r="DA107" s="12"/>
      <c r="DB107" s="20">
        <f t="shared" si="85"/>
        <v>0</v>
      </c>
      <c r="DC107" s="12"/>
      <c r="DD107" s="12"/>
      <c r="DE107" s="12"/>
      <c r="DF107" s="20">
        <f t="shared" si="86"/>
        <v>0</v>
      </c>
      <c r="DG107" s="12"/>
      <c r="DH107" s="12"/>
      <c r="DI107" s="12"/>
      <c r="DJ107" s="20">
        <f t="shared" si="87"/>
        <v>0</v>
      </c>
      <c r="DK107" s="12"/>
      <c r="DL107" s="12"/>
      <c r="DM107" s="12"/>
      <c r="DN107" s="20">
        <f t="shared" si="88"/>
        <v>0</v>
      </c>
      <c r="DO107" s="12"/>
      <c r="DP107" s="12"/>
      <c r="DQ107" s="74">
        <f t="shared" si="89"/>
        <v>0</v>
      </c>
      <c r="DR107" s="12">
        <f>'[16]Munka1'!C107</f>
        <v>0</v>
      </c>
      <c r="DS107" s="12">
        <f>'[16]Munka1'!E107</f>
        <v>0</v>
      </c>
      <c r="DT107" s="12">
        <f>'[16]Munka1'!D107</f>
        <v>0</v>
      </c>
      <c r="DU107" s="74">
        <f t="shared" si="90"/>
        <v>0</v>
      </c>
      <c r="DV107" s="12">
        <f>'[17]Munka1'!C107</f>
        <v>0</v>
      </c>
      <c r="DW107" s="12">
        <f>'[17]Munka1'!E107</f>
        <v>0</v>
      </c>
      <c r="DX107" s="12">
        <f>'[17]Munka1'!D107</f>
        <v>0</v>
      </c>
      <c r="DY107" s="74">
        <f t="shared" si="91"/>
        <v>0</v>
      </c>
      <c r="DZ107" s="12">
        <f>'[18]Munka1'!C107</f>
        <v>0</v>
      </c>
      <c r="EA107" s="12">
        <f>'[18]Munka1'!E107</f>
        <v>217</v>
      </c>
      <c r="EB107" s="12">
        <f>'[18]Munka1'!D107</f>
        <v>0</v>
      </c>
      <c r="EC107" s="74">
        <f t="shared" si="92"/>
        <v>0</v>
      </c>
      <c r="ED107" s="62">
        <f t="shared" si="62"/>
        <v>0</v>
      </c>
      <c r="EE107" s="62"/>
      <c r="EF107" s="62">
        <f t="shared" si="63"/>
        <v>1937</v>
      </c>
      <c r="EG107" s="20">
        <f t="shared" si="93"/>
        <v>0</v>
      </c>
      <c r="EK107" s="12"/>
      <c r="EL107" s="12"/>
    </row>
    <row r="108" spans="1:137" s="12" customFormat="1" ht="16.5" customHeight="1">
      <c r="A108" s="50" t="s">
        <v>39</v>
      </c>
      <c r="B108" s="40">
        <v>42</v>
      </c>
      <c r="C108" s="12">
        <f>'[1]ezer ft'!C107</f>
        <v>0</v>
      </c>
      <c r="D108" s="12">
        <f>'[1]ezer ft'!E107</f>
        <v>0</v>
      </c>
      <c r="E108" s="12">
        <f>'[1]ezer ft'!D107</f>
        <v>0</v>
      </c>
      <c r="F108" s="20">
        <f t="shared" si="94"/>
        <v>0</v>
      </c>
      <c r="J108" s="20">
        <f t="shared" si="95"/>
        <v>0</v>
      </c>
      <c r="K108" s="12">
        <f>'[2]Munka1'!C108</f>
        <v>0</v>
      </c>
      <c r="L108" s="12">
        <f>'[2]Munka1'!E108</f>
        <v>0</v>
      </c>
      <c r="M108" s="12">
        <f>'[2]Munka1'!D108</f>
        <v>0</v>
      </c>
      <c r="N108" s="20">
        <f t="shared" si="64"/>
        <v>0</v>
      </c>
      <c r="O108" s="12">
        <f>'[3]Munka1'!C108</f>
        <v>0</v>
      </c>
      <c r="P108" s="12">
        <f>'[3]Munka1'!E108</f>
        <v>0</v>
      </c>
      <c r="Q108" s="12">
        <f>'[3]Munka1'!D108</f>
        <v>0</v>
      </c>
      <c r="R108" s="20">
        <f t="shared" si="65"/>
        <v>0</v>
      </c>
      <c r="S108" s="12">
        <f>'[19]Munka1'!C108</f>
        <v>0</v>
      </c>
      <c r="T108" s="12">
        <f>'[19]Munka1'!E108</f>
        <v>0</v>
      </c>
      <c r="U108" s="12">
        <f>'[19]Munka1'!D108</f>
        <v>0</v>
      </c>
      <c r="V108" s="60">
        <f t="shared" si="66"/>
        <v>0</v>
      </c>
      <c r="W108" s="12">
        <f>'[4]Munka1'!C108</f>
        <v>230</v>
      </c>
      <c r="X108" s="12">
        <f>'[4]Munka1'!E108</f>
        <v>1026</v>
      </c>
      <c r="Y108" s="12">
        <f>'[4]Munka1'!D108</f>
        <v>738</v>
      </c>
      <c r="Z108" s="20">
        <f t="shared" si="67"/>
        <v>220.8695652173913</v>
      </c>
      <c r="AA108" s="12">
        <f>'[21]Munka1'!C13</f>
        <v>1750</v>
      </c>
      <c r="AC108" s="12">
        <f>'[21]Munka1'!D13</f>
        <v>2325</v>
      </c>
      <c r="AD108" s="20">
        <f t="shared" si="96"/>
        <v>32.85714285714286</v>
      </c>
      <c r="AG108" s="60">
        <f t="shared" si="97"/>
        <v>0</v>
      </c>
      <c r="AJ108" s="60">
        <f t="shared" si="98"/>
        <v>0</v>
      </c>
      <c r="AK108" s="12">
        <f>'[20]Munka1'!C108</f>
        <v>0</v>
      </c>
      <c r="AL108" s="12">
        <f>'[20]Munka1'!E108</f>
        <v>0</v>
      </c>
      <c r="AM108" s="12">
        <f>'[20]Munka1'!D108</f>
        <v>0</v>
      </c>
      <c r="AN108" s="20">
        <f t="shared" si="68"/>
        <v>0</v>
      </c>
      <c r="AO108" s="12">
        <f>'[5]ezer Ft'!C107</f>
        <v>450</v>
      </c>
      <c r="AP108" s="12">
        <f>'[5]ezer Ft'!E107</f>
        <v>13</v>
      </c>
      <c r="AQ108" s="12">
        <f>'[5]ezer Ft'!D107</f>
        <v>0</v>
      </c>
      <c r="AR108" s="20">
        <f t="shared" si="69"/>
        <v>-100</v>
      </c>
      <c r="AS108" s="12">
        <f>'[6]Munka1'!C108</f>
        <v>0</v>
      </c>
      <c r="AT108" s="12">
        <f>'[6]Munka1'!E108</f>
        <v>0</v>
      </c>
      <c r="AU108" s="12">
        <f>'[6]Munka1'!D108</f>
        <v>0</v>
      </c>
      <c r="AV108" s="20">
        <f t="shared" si="70"/>
        <v>0</v>
      </c>
      <c r="AW108" s="12">
        <f>'[7]Munka1'!C108</f>
        <v>0</v>
      </c>
      <c r="AX108" s="12">
        <f>'[7]Munka1'!E108</f>
        <v>0</v>
      </c>
      <c r="AY108" s="12">
        <f>'[7]Munka1'!D108</f>
        <v>0</v>
      </c>
      <c r="AZ108" s="20">
        <f t="shared" si="71"/>
        <v>0</v>
      </c>
      <c r="BC108" s="60">
        <f t="shared" si="72"/>
        <v>0</v>
      </c>
      <c r="BF108" s="60">
        <f t="shared" si="73"/>
        <v>0</v>
      </c>
      <c r="BG108" s="12">
        <f>'[8]Munka1'!C108</f>
        <v>0</v>
      </c>
      <c r="BH108" s="12">
        <f>'[8]Munka1'!E108</f>
        <v>18</v>
      </c>
      <c r="BI108" s="12">
        <f>'[8]Munka1'!D108</f>
        <v>0</v>
      </c>
      <c r="BJ108" s="20">
        <f t="shared" si="74"/>
        <v>0</v>
      </c>
      <c r="BK108" s="12">
        <f>'[9]Munka1'!C108</f>
        <v>0</v>
      </c>
      <c r="BL108" s="12">
        <f>'[9]Munka1'!E108</f>
        <v>441</v>
      </c>
      <c r="BM108" s="12">
        <f>'[9]Munka1'!D108</f>
        <v>0</v>
      </c>
      <c r="BN108" s="20">
        <f t="shared" si="75"/>
        <v>0</v>
      </c>
      <c r="BO108" s="12">
        <f>'[10]Munka1'!C108</f>
        <v>0</v>
      </c>
      <c r="BP108" s="12">
        <f>'[10]Munka1'!E108</f>
        <v>0</v>
      </c>
      <c r="BQ108" s="12">
        <f>'[10]Munka1'!D108</f>
        <v>0</v>
      </c>
      <c r="BR108" s="20">
        <f t="shared" si="76"/>
        <v>0</v>
      </c>
      <c r="BS108" s="12">
        <f>'[11]Munka1'!C108</f>
        <v>0</v>
      </c>
      <c r="BT108" s="12">
        <f>'[11]Munka1'!E108</f>
        <v>0</v>
      </c>
      <c r="BU108" s="12">
        <f>'[11]Munka1'!D108</f>
        <v>0</v>
      </c>
      <c r="BV108" s="20">
        <f t="shared" si="77"/>
        <v>0</v>
      </c>
      <c r="BW108" s="12">
        <f>'[12]Munka1'!C108</f>
        <v>0</v>
      </c>
      <c r="BX108" s="12">
        <f>'[12]Munka1'!E108</f>
        <v>0</v>
      </c>
      <c r="BY108" s="12">
        <f>'[12]Munka1'!D108</f>
        <v>0</v>
      </c>
      <c r="BZ108" s="20">
        <f t="shared" si="78"/>
        <v>0</v>
      </c>
      <c r="CA108" s="12">
        <f>'[13]Munka1'!C108</f>
        <v>20</v>
      </c>
      <c r="CB108" s="12">
        <f>'[13]Munka1'!E108</f>
        <v>102</v>
      </c>
      <c r="CC108" s="12">
        <f>'[13]Munka1'!D108</f>
        <v>29</v>
      </c>
      <c r="CD108" s="20">
        <f t="shared" si="79"/>
        <v>45</v>
      </c>
      <c r="CH108" s="20">
        <f t="shared" si="80"/>
        <v>0</v>
      </c>
      <c r="CL108" s="20">
        <f t="shared" si="81"/>
        <v>0</v>
      </c>
      <c r="CM108" s="12">
        <f>'[14]Munka1'!C108</f>
        <v>0</v>
      </c>
      <c r="CN108" s="12">
        <f>'[14]Munka1'!E108</f>
        <v>0</v>
      </c>
      <c r="CO108" s="12">
        <f>'[14]Munka1'!D108</f>
        <v>0</v>
      </c>
      <c r="CP108" s="20">
        <f t="shared" si="82"/>
        <v>0</v>
      </c>
      <c r="CQ108" s="12">
        <f>'[15]Munka1'!C108</f>
        <v>0</v>
      </c>
      <c r="CR108" s="12">
        <f>'[15]Munka1'!E108</f>
        <v>14</v>
      </c>
      <c r="CS108" s="12">
        <f>'[15]Munka1'!D108</f>
        <v>24</v>
      </c>
      <c r="CT108" s="20">
        <f t="shared" si="83"/>
        <v>0</v>
      </c>
      <c r="CX108" s="20">
        <f t="shared" si="84"/>
        <v>0</v>
      </c>
      <c r="DB108" s="20">
        <f t="shared" si="85"/>
        <v>0</v>
      </c>
      <c r="DF108" s="20">
        <f t="shared" si="86"/>
        <v>0</v>
      </c>
      <c r="DJ108" s="20">
        <f t="shared" si="87"/>
        <v>0</v>
      </c>
      <c r="DN108" s="20">
        <f t="shared" si="88"/>
        <v>0</v>
      </c>
      <c r="DQ108" s="74">
        <f t="shared" si="89"/>
        <v>0</v>
      </c>
      <c r="DR108" s="12">
        <f>'[16]Munka1'!C108</f>
        <v>0</v>
      </c>
      <c r="DS108" s="12">
        <f>'[16]Munka1'!E108</f>
        <v>0</v>
      </c>
      <c r="DT108" s="12">
        <f>'[16]Munka1'!D108</f>
        <v>0</v>
      </c>
      <c r="DU108" s="74">
        <f t="shared" si="90"/>
        <v>0</v>
      </c>
      <c r="DV108" s="12">
        <f>'[17]Munka1'!C108</f>
        <v>0</v>
      </c>
      <c r="DW108" s="12">
        <f>'[17]Munka1'!E108</f>
        <v>0</v>
      </c>
      <c r="DX108" s="12">
        <f>'[17]Munka1'!D108</f>
        <v>0</v>
      </c>
      <c r="DY108" s="74">
        <f t="shared" si="91"/>
        <v>0</v>
      </c>
      <c r="DZ108" s="12">
        <f>'[18]Munka1'!C108</f>
        <v>1620</v>
      </c>
      <c r="EA108" s="12">
        <f>'[18]Munka1'!E108</f>
        <v>1862</v>
      </c>
      <c r="EB108" s="12">
        <f>'[18]Munka1'!D108</f>
        <v>1958</v>
      </c>
      <c r="EC108" s="74">
        <f t="shared" si="92"/>
        <v>20.864197530864203</v>
      </c>
      <c r="ED108" s="62">
        <f t="shared" si="62"/>
        <v>4070</v>
      </c>
      <c r="EE108" s="62"/>
      <c r="EF108" s="62">
        <f t="shared" si="63"/>
        <v>5074</v>
      </c>
      <c r="EG108" s="20">
        <f t="shared" si="93"/>
        <v>24.668304668304657</v>
      </c>
    </row>
    <row r="109" spans="1:137" s="62" customFormat="1" ht="16.5" customHeight="1">
      <c r="A109" s="48" t="s">
        <v>241</v>
      </c>
      <c r="B109" s="63">
        <v>43</v>
      </c>
      <c r="C109" s="62">
        <f>'[1]ezer ft'!C108</f>
        <v>0</v>
      </c>
      <c r="D109" s="62">
        <f>'[1]ezer ft'!E108</f>
        <v>0</v>
      </c>
      <c r="E109" s="62">
        <f>'[1]ezer ft'!D108</f>
        <v>0</v>
      </c>
      <c r="F109" s="20">
        <f t="shared" si="94"/>
        <v>0</v>
      </c>
      <c r="J109" s="20">
        <f t="shared" si="95"/>
        <v>0</v>
      </c>
      <c r="K109" s="62">
        <f>'[2]Munka1'!C109</f>
        <v>9946</v>
      </c>
      <c r="L109" s="62">
        <f>'[2]Munka1'!E109</f>
        <v>7872</v>
      </c>
      <c r="M109" s="62">
        <f>'[2]Munka1'!D109</f>
        <v>7967</v>
      </c>
      <c r="N109" s="20">
        <f t="shared" si="64"/>
        <v>-19.897446209531466</v>
      </c>
      <c r="O109" s="62">
        <f>'[3]Munka1'!C109</f>
        <v>5719</v>
      </c>
      <c r="P109" s="62">
        <f>'[3]Munka1'!E109</f>
        <v>7512</v>
      </c>
      <c r="Q109" s="62">
        <f>'[3]Munka1'!D109</f>
        <v>6005</v>
      </c>
      <c r="R109" s="20">
        <f t="shared" si="65"/>
        <v>5.000874278720062</v>
      </c>
      <c r="S109" s="62">
        <f>'[19]Munka1'!C109</f>
        <v>960</v>
      </c>
      <c r="T109" s="62">
        <f>'[19]Munka1'!E109</f>
        <v>3764</v>
      </c>
      <c r="U109" s="62">
        <f>'[19]Munka1'!D109</f>
        <v>960</v>
      </c>
      <c r="V109" s="20">
        <f t="shared" si="66"/>
        <v>0</v>
      </c>
      <c r="W109" s="62">
        <f>'[4]Munka1'!C109</f>
        <v>28917</v>
      </c>
      <c r="X109" s="62">
        <f>'[4]Munka1'!E109</f>
        <v>31083</v>
      </c>
      <c r="Y109" s="62">
        <f>'[4]Munka1'!D109</f>
        <v>28685</v>
      </c>
      <c r="Z109" s="20">
        <f t="shared" si="67"/>
        <v>-0.8022962271328282</v>
      </c>
      <c r="AA109" s="62">
        <f>SUM(AA80,AA108)</f>
        <v>1980</v>
      </c>
      <c r="AC109" s="62">
        <f>SUM(AC80,AC108)</f>
        <v>2542</v>
      </c>
      <c r="AD109" s="20">
        <f t="shared" si="96"/>
        <v>28.383838383838366</v>
      </c>
      <c r="AG109" s="20">
        <f t="shared" si="97"/>
        <v>0</v>
      </c>
      <c r="AJ109" s="20">
        <f t="shared" si="98"/>
        <v>0</v>
      </c>
      <c r="AK109" s="62">
        <f>'[20]Munka1'!C109</f>
        <v>8697</v>
      </c>
      <c r="AL109" s="62">
        <f>'[20]Munka1'!E109</f>
        <v>10467</v>
      </c>
      <c r="AM109" s="62">
        <f>'[20]Munka1'!D109</f>
        <v>0</v>
      </c>
      <c r="AN109" s="20">
        <f t="shared" si="68"/>
        <v>-100</v>
      </c>
      <c r="AO109" s="62">
        <f>'[5]ezer Ft'!C108</f>
        <v>15830</v>
      </c>
      <c r="AP109" s="62">
        <f>'[5]ezer Ft'!E108</f>
        <v>19461</v>
      </c>
      <c r="AQ109" s="62">
        <f>'[5]ezer Ft'!D108</f>
        <v>16419</v>
      </c>
      <c r="AR109" s="20">
        <f t="shared" si="69"/>
        <v>3.7207833228047917</v>
      </c>
      <c r="AS109" s="62">
        <f>'[6]Munka1'!C109</f>
        <v>1092</v>
      </c>
      <c r="AT109" s="62">
        <f>'[6]Munka1'!E109</f>
        <v>976</v>
      </c>
      <c r="AU109" s="62">
        <f>'[6]Munka1'!D109</f>
        <v>1066</v>
      </c>
      <c r="AV109" s="20">
        <f t="shared" si="70"/>
        <v>-2.3809523809523796</v>
      </c>
      <c r="AW109" s="62">
        <f>'[7]Munka1'!C109</f>
        <v>4202.8125</v>
      </c>
      <c r="AX109" s="62">
        <f>'[7]Munka1'!E109</f>
        <v>4159</v>
      </c>
      <c r="AY109" s="62">
        <f>'[7]Munka1'!D109</f>
        <v>5412</v>
      </c>
      <c r="AZ109" s="20">
        <f t="shared" si="71"/>
        <v>28.770912335489612</v>
      </c>
      <c r="BC109" s="20">
        <f t="shared" si="72"/>
        <v>0</v>
      </c>
      <c r="BF109" s="20">
        <f t="shared" si="73"/>
        <v>0</v>
      </c>
      <c r="BG109" s="62">
        <f>'[8]Munka1'!C109</f>
        <v>12505</v>
      </c>
      <c r="BH109" s="62">
        <f>'[8]Munka1'!E109</f>
        <v>10673</v>
      </c>
      <c r="BI109" s="62">
        <f>'[8]Munka1'!D109</f>
        <v>15428</v>
      </c>
      <c r="BJ109" s="20">
        <f t="shared" si="74"/>
        <v>23.374650139944023</v>
      </c>
      <c r="BK109" s="62">
        <f>'[9]Munka1'!C109</f>
        <v>8172</v>
      </c>
      <c r="BL109" s="62">
        <f>'[9]Munka1'!E109</f>
        <v>10268</v>
      </c>
      <c r="BM109" s="62">
        <f>'[9]Munka1'!D109</f>
        <v>20072</v>
      </c>
      <c r="BN109" s="20">
        <f t="shared" si="75"/>
        <v>145.61918746940773</v>
      </c>
      <c r="BO109" s="62">
        <f>'[10]Munka1'!C109</f>
        <v>1562</v>
      </c>
      <c r="BP109" s="62">
        <f>'[10]Munka1'!E109</f>
        <v>1275</v>
      </c>
      <c r="BQ109" s="62">
        <f>'[10]Munka1'!D109</f>
        <v>1276</v>
      </c>
      <c r="BR109" s="20">
        <f t="shared" si="76"/>
        <v>-18.30985915492957</v>
      </c>
      <c r="BS109" s="62">
        <f>'[11]Munka1'!C109</f>
        <v>62</v>
      </c>
      <c r="BT109" s="62">
        <f>'[11]Munka1'!E109</f>
        <v>3027</v>
      </c>
      <c r="BU109" s="62">
        <f>'[11]Munka1'!D109</f>
        <v>62</v>
      </c>
      <c r="BV109" s="20">
        <f t="shared" si="77"/>
        <v>0</v>
      </c>
      <c r="BW109" s="62">
        <f>'[12]Munka1'!C109</f>
        <v>481</v>
      </c>
      <c r="BX109" s="62">
        <f>'[12]Munka1'!E109</f>
        <v>413</v>
      </c>
      <c r="BY109" s="62">
        <f>'[12]Munka1'!D109</f>
        <v>413</v>
      </c>
      <c r="BZ109" s="20">
        <f t="shared" si="78"/>
        <v>-14.13721413721413</v>
      </c>
      <c r="CA109" s="62">
        <f>'[13]Munka1'!C109</f>
        <v>2047</v>
      </c>
      <c r="CB109" s="62">
        <f>'[13]Munka1'!E109</f>
        <v>1808</v>
      </c>
      <c r="CC109" s="62">
        <f>'[13]Munka1'!D109</f>
        <v>2328</v>
      </c>
      <c r="CD109" s="20">
        <f t="shared" si="79"/>
        <v>13.727405959941379</v>
      </c>
      <c r="CH109" s="20">
        <f t="shared" si="80"/>
        <v>0</v>
      </c>
      <c r="CL109" s="20">
        <f t="shared" si="81"/>
        <v>0</v>
      </c>
      <c r="CM109" s="62">
        <f>'[14]Munka1'!C109</f>
        <v>1862</v>
      </c>
      <c r="CN109" s="62">
        <f>'[14]Munka1'!E109</f>
        <v>1578</v>
      </c>
      <c r="CO109" s="62">
        <f>'[14]Munka1'!D109</f>
        <v>1622</v>
      </c>
      <c r="CP109" s="20">
        <f t="shared" si="82"/>
        <v>-12.88936627282493</v>
      </c>
      <c r="CQ109" s="62">
        <f>'[15]Munka1'!C109</f>
        <v>281</v>
      </c>
      <c r="CR109" s="62">
        <f>'[15]Munka1'!E109</f>
        <v>249</v>
      </c>
      <c r="CS109" s="62">
        <f>'[15]Munka1'!D109</f>
        <v>249</v>
      </c>
      <c r="CT109" s="20">
        <f t="shared" si="83"/>
        <v>-11.387900355871892</v>
      </c>
      <c r="CX109" s="20">
        <f t="shared" si="84"/>
        <v>0</v>
      </c>
      <c r="DB109" s="20">
        <f t="shared" si="85"/>
        <v>0</v>
      </c>
      <c r="DF109" s="20">
        <f t="shared" si="86"/>
        <v>0</v>
      </c>
      <c r="DJ109" s="20">
        <f t="shared" si="87"/>
        <v>0</v>
      </c>
      <c r="DN109" s="20">
        <f t="shared" si="88"/>
        <v>0</v>
      </c>
      <c r="DQ109" s="74">
        <f t="shared" si="89"/>
        <v>0</v>
      </c>
      <c r="DR109" s="62">
        <f>'[16]Munka1'!C109</f>
        <v>8033.8</v>
      </c>
      <c r="DS109" s="62">
        <f>'[16]Munka1'!E109</f>
        <v>8341</v>
      </c>
      <c r="DT109" s="62">
        <f>'[16]Munka1'!D109</f>
        <v>8643</v>
      </c>
      <c r="DU109" s="74">
        <f t="shared" si="90"/>
        <v>7.58296198561078</v>
      </c>
      <c r="DV109" s="62">
        <f>'[17]Munka1'!C109</f>
        <v>999</v>
      </c>
      <c r="DW109" s="62">
        <f>'[17]Munka1'!E109</f>
        <v>1052</v>
      </c>
      <c r="DX109" s="62">
        <f>'[17]Munka1'!D109</f>
        <v>999</v>
      </c>
      <c r="DY109" s="74">
        <f t="shared" si="91"/>
        <v>0</v>
      </c>
      <c r="DZ109" s="62">
        <f>'[18]Munka1'!C109</f>
        <v>3544</v>
      </c>
      <c r="EA109" s="62">
        <f>'[18]Munka1'!E109</f>
        <v>6089</v>
      </c>
      <c r="EB109" s="62">
        <f>'[18]Munka1'!D109</f>
        <v>2450</v>
      </c>
      <c r="EC109" s="74">
        <f t="shared" si="92"/>
        <v>-30.869074492099315</v>
      </c>
      <c r="ED109" s="62">
        <f t="shared" si="62"/>
        <v>116892.6125</v>
      </c>
      <c r="EF109" s="62">
        <f t="shared" si="63"/>
        <v>122598</v>
      </c>
      <c r="EG109" s="20">
        <f t="shared" si="93"/>
        <v>4.880879448220057</v>
      </c>
    </row>
    <row r="110" spans="1:142" s="2" customFormat="1" ht="16.5" customHeight="1">
      <c r="A110" s="50" t="s">
        <v>60</v>
      </c>
      <c r="B110" s="40">
        <v>44</v>
      </c>
      <c r="C110" s="12">
        <f>'[1]ezer ft'!C109</f>
        <v>0</v>
      </c>
      <c r="D110" s="12">
        <f>'[1]ezer ft'!E109</f>
        <v>0</v>
      </c>
      <c r="E110" s="12">
        <f>'[1]ezer ft'!D109</f>
        <v>0</v>
      </c>
      <c r="F110" s="20">
        <f t="shared" si="94"/>
        <v>0</v>
      </c>
      <c r="G110" s="12"/>
      <c r="H110" s="12"/>
      <c r="I110" s="12"/>
      <c r="J110" s="20">
        <f t="shared" si="95"/>
        <v>0</v>
      </c>
      <c r="K110" s="12">
        <f>'[2]Munka1'!C110</f>
        <v>0</v>
      </c>
      <c r="L110" s="12">
        <f>'[2]Munka1'!E110</f>
        <v>0</v>
      </c>
      <c r="M110" s="12">
        <f>'[2]Munka1'!D110</f>
        <v>0</v>
      </c>
      <c r="N110" s="20">
        <f t="shared" si="64"/>
        <v>0</v>
      </c>
      <c r="O110" s="12">
        <f>'[3]Munka1'!C110</f>
        <v>0</v>
      </c>
      <c r="P110" s="12">
        <f>'[3]Munka1'!E110</f>
        <v>0</v>
      </c>
      <c r="Q110" s="12">
        <f>'[3]Munka1'!D110</f>
        <v>0</v>
      </c>
      <c r="R110" s="20">
        <f t="shared" si="65"/>
        <v>0</v>
      </c>
      <c r="S110" s="12">
        <f>'[19]Munka1'!C110</f>
        <v>0</v>
      </c>
      <c r="T110" s="12">
        <f>'[19]Munka1'!E110</f>
        <v>0</v>
      </c>
      <c r="U110" s="12">
        <f>'[19]Munka1'!D110</f>
        <v>0</v>
      </c>
      <c r="V110" s="60">
        <f t="shared" si="66"/>
        <v>0</v>
      </c>
      <c r="W110" s="12">
        <f>'[4]Munka1'!C110</f>
        <v>0</v>
      </c>
      <c r="X110" s="12">
        <f>'[4]Munka1'!E110</f>
        <v>0</v>
      </c>
      <c r="Y110" s="12">
        <f>'[4]Munka1'!D110</f>
        <v>0</v>
      </c>
      <c r="Z110" s="20">
        <f t="shared" si="67"/>
        <v>0</v>
      </c>
      <c r="AA110" s="12"/>
      <c r="AB110" s="12"/>
      <c r="AC110" s="12"/>
      <c r="AD110" s="20">
        <f t="shared" si="96"/>
        <v>0</v>
      </c>
      <c r="AE110" s="12"/>
      <c r="AF110" s="12"/>
      <c r="AG110" s="60">
        <f t="shared" si="97"/>
        <v>0</v>
      </c>
      <c r="AH110" s="12"/>
      <c r="AI110" s="12"/>
      <c r="AJ110" s="60">
        <f t="shared" si="98"/>
        <v>0</v>
      </c>
      <c r="AK110" s="12">
        <f>'[20]Munka1'!C110</f>
        <v>0</v>
      </c>
      <c r="AL110" s="12">
        <f>'[20]Munka1'!E110</f>
        <v>0</v>
      </c>
      <c r="AM110" s="12">
        <f>'[20]Munka1'!D110</f>
        <v>0</v>
      </c>
      <c r="AN110" s="20">
        <f t="shared" si="68"/>
        <v>0</v>
      </c>
      <c r="AO110" s="12">
        <f>'[5]ezer Ft'!C109</f>
        <v>0</v>
      </c>
      <c r="AP110" s="12">
        <f>'[5]ezer Ft'!E109</f>
        <v>0</v>
      </c>
      <c r="AQ110" s="12">
        <f>'[5]ezer Ft'!D109</f>
        <v>0</v>
      </c>
      <c r="AR110" s="20">
        <f t="shared" si="69"/>
        <v>0</v>
      </c>
      <c r="AS110" s="12">
        <f>'[6]Munka1'!C110</f>
        <v>0</v>
      </c>
      <c r="AT110" s="12">
        <f>'[6]Munka1'!E110</f>
        <v>0</v>
      </c>
      <c r="AU110" s="12">
        <f>'[6]Munka1'!D110</f>
        <v>0</v>
      </c>
      <c r="AV110" s="20">
        <f t="shared" si="70"/>
        <v>0</v>
      </c>
      <c r="AW110" s="12">
        <f>'[7]Munka1'!C110</f>
        <v>0</v>
      </c>
      <c r="AX110" s="12">
        <f>'[7]Munka1'!E110</f>
        <v>0</v>
      </c>
      <c r="AY110" s="12">
        <f>'[7]Munka1'!D110</f>
        <v>0</v>
      </c>
      <c r="AZ110" s="20">
        <f t="shared" si="71"/>
        <v>0</v>
      </c>
      <c r="BA110" s="12"/>
      <c r="BB110" s="12"/>
      <c r="BC110" s="60">
        <f t="shared" si="72"/>
        <v>0</v>
      </c>
      <c r="BD110" s="12"/>
      <c r="BE110" s="12"/>
      <c r="BF110" s="60">
        <f t="shared" si="73"/>
        <v>0</v>
      </c>
      <c r="BG110" s="12">
        <f>'[8]Munka1'!C110</f>
        <v>0</v>
      </c>
      <c r="BH110" s="12">
        <f>'[8]Munka1'!E110</f>
        <v>0</v>
      </c>
      <c r="BI110" s="12">
        <f>'[8]Munka1'!D110</f>
        <v>0</v>
      </c>
      <c r="BJ110" s="20">
        <f t="shared" si="74"/>
        <v>0</v>
      </c>
      <c r="BK110" s="12">
        <f>'[9]Munka1'!C110</f>
        <v>0</v>
      </c>
      <c r="BL110" s="12">
        <f>'[9]Munka1'!E110</f>
        <v>0</v>
      </c>
      <c r="BM110" s="12">
        <f>'[9]Munka1'!D110</f>
        <v>0</v>
      </c>
      <c r="BN110" s="20">
        <f t="shared" si="75"/>
        <v>0</v>
      </c>
      <c r="BO110" s="12">
        <f>'[10]Munka1'!C110</f>
        <v>0</v>
      </c>
      <c r="BP110" s="12">
        <f>'[10]Munka1'!E110</f>
        <v>0</v>
      </c>
      <c r="BQ110" s="12">
        <f>'[10]Munka1'!D110</f>
        <v>0</v>
      </c>
      <c r="BR110" s="20">
        <f t="shared" si="76"/>
        <v>0</v>
      </c>
      <c r="BS110" s="12">
        <f>'[11]Munka1'!C110</f>
        <v>0</v>
      </c>
      <c r="BT110" s="12">
        <f>'[11]Munka1'!E110</f>
        <v>0</v>
      </c>
      <c r="BU110" s="12">
        <f>'[11]Munka1'!D110</f>
        <v>0</v>
      </c>
      <c r="BV110" s="20">
        <f t="shared" si="77"/>
        <v>0</v>
      </c>
      <c r="BW110" s="12">
        <f>'[12]Munka1'!C110</f>
        <v>0</v>
      </c>
      <c r="BX110" s="12">
        <f>'[12]Munka1'!E110</f>
        <v>0</v>
      </c>
      <c r="BY110" s="12">
        <f>'[12]Munka1'!D110</f>
        <v>0</v>
      </c>
      <c r="BZ110" s="20">
        <f t="shared" si="78"/>
        <v>0</v>
      </c>
      <c r="CA110" s="12">
        <f>'[13]Munka1'!C110</f>
        <v>0</v>
      </c>
      <c r="CB110" s="12">
        <f>'[13]Munka1'!E110</f>
        <v>0</v>
      </c>
      <c r="CC110" s="12">
        <f>'[13]Munka1'!D110</f>
        <v>0</v>
      </c>
      <c r="CD110" s="20">
        <f t="shared" si="79"/>
        <v>0</v>
      </c>
      <c r="CE110" s="12"/>
      <c r="CF110" s="12"/>
      <c r="CG110" s="12"/>
      <c r="CH110" s="20">
        <f t="shared" si="80"/>
        <v>0</v>
      </c>
      <c r="CI110" s="12"/>
      <c r="CJ110" s="12"/>
      <c r="CK110" s="12"/>
      <c r="CL110" s="20">
        <f t="shared" si="81"/>
        <v>0</v>
      </c>
      <c r="CM110" s="12">
        <f>'[14]Munka1'!C110</f>
        <v>0</v>
      </c>
      <c r="CN110" s="12">
        <f>'[14]Munka1'!E110</f>
        <v>0</v>
      </c>
      <c r="CO110" s="12">
        <f>'[14]Munka1'!D110</f>
        <v>0</v>
      </c>
      <c r="CP110" s="20">
        <f t="shared" si="82"/>
        <v>0</v>
      </c>
      <c r="CQ110" s="12">
        <f>'[15]Munka1'!C110</f>
        <v>0</v>
      </c>
      <c r="CR110" s="12">
        <f>'[15]Munka1'!E110</f>
        <v>0</v>
      </c>
      <c r="CS110" s="12">
        <f>'[15]Munka1'!D110</f>
        <v>0</v>
      </c>
      <c r="CT110" s="20">
        <f t="shared" si="83"/>
        <v>0</v>
      </c>
      <c r="CU110" s="12"/>
      <c r="CV110" s="12"/>
      <c r="CW110" s="12"/>
      <c r="CX110" s="20">
        <f t="shared" si="84"/>
        <v>0</v>
      </c>
      <c r="CY110" s="12"/>
      <c r="CZ110" s="12"/>
      <c r="DA110" s="12"/>
      <c r="DB110" s="20">
        <f t="shared" si="85"/>
        <v>0</v>
      </c>
      <c r="DC110" s="12"/>
      <c r="DD110" s="12"/>
      <c r="DE110" s="12"/>
      <c r="DF110" s="20">
        <f t="shared" si="86"/>
        <v>0</v>
      </c>
      <c r="DG110" s="12"/>
      <c r="DH110" s="12"/>
      <c r="DI110" s="12"/>
      <c r="DJ110" s="20">
        <f t="shared" si="87"/>
        <v>0</v>
      </c>
      <c r="DK110" s="12"/>
      <c r="DL110" s="12"/>
      <c r="DM110" s="12"/>
      <c r="DN110" s="20">
        <f t="shared" si="88"/>
        <v>0</v>
      </c>
      <c r="DO110" s="12"/>
      <c r="DP110" s="12"/>
      <c r="DQ110" s="74">
        <f t="shared" si="89"/>
        <v>0</v>
      </c>
      <c r="DR110" s="12">
        <f>'[16]Munka1'!C110</f>
        <v>0</v>
      </c>
      <c r="DS110" s="12">
        <f>'[16]Munka1'!E110</f>
        <v>0</v>
      </c>
      <c r="DT110" s="12">
        <f>'[16]Munka1'!D110</f>
        <v>0</v>
      </c>
      <c r="DU110" s="74">
        <f t="shared" si="90"/>
        <v>0</v>
      </c>
      <c r="DV110" s="12">
        <f>'[17]Munka1'!C110</f>
        <v>0</v>
      </c>
      <c r="DW110" s="12">
        <f>'[17]Munka1'!E110</f>
        <v>0</v>
      </c>
      <c r="DX110" s="12">
        <f>'[17]Munka1'!D110</f>
        <v>0</v>
      </c>
      <c r="DY110" s="74">
        <f t="shared" si="91"/>
        <v>0</v>
      </c>
      <c r="DZ110" s="12">
        <f>'[18]Munka1'!C110</f>
        <v>0</v>
      </c>
      <c r="EA110" s="12">
        <f>'[18]Munka1'!E110</f>
        <v>0</v>
      </c>
      <c r="EB110" s="12">
        <f>'[18]Munka1'!D110</f>
        <v>0</v>
      </c>
      <c r="EC110" s="74">
        <f t="shared" si="92"/>
        <v>0</v>
      </c>
      <c r="ED110" s="62">
        <f t="shared" si="62"/>
        <v>0</v>
      </c>
      <c r="EE110" s="62"/>
      <c r="EF110" s="62">
        <f t="shared" si="63"/>
        <v>0</v>
      </c>
      <c r="EG110" s="20">
        <f t="shared" si="93"/>
        <v>0</v>
      </c>
      <c r="EK110" s="12"/>
      <c r="EL110" s="12"/>
    </row>
    <row r="111" spans="1:142" s="2" customFormat="1" ht="16.5" customHeight="1">
      <c r="A111" s="50" t="s">
        <v>61</v>
      </c>
      <c r="B111" s="40">
        <v>45</v>
      </c>
      <c r="C111" s="12">
        <f>'[1]ezer ft'!C110</f>
        <v>0</v>
      </c>
      <c r="D111" s="12">
        <f>'[1]ezer ft'!E110</f>
        <v>0</v>
      </c>
      <c r="E111" s="12">
        <f>'[1]ezer ft'!D110</f>
        <v>0</v>
      </c>
      <c r="F111" s="20">
        <f t="shared" si="94"/>
        <v>0</v>
      </c>
      <c r="G111" s="12"/>
      <c r="H111" s="12"/>
      <c r="I111" s="12"/>
      <c r="J111" s="20">
        <f t="shared" si="95"/>
        <v>0</v>
      </c>
      <c r="K111" s="12">
        <f>'[2]Munka1'!C111</f>
        <v>0</v>
      </c>
      <c r="L111" s="12">
        <f>'[2]Munka1'!E111</f>
        <v>0</v>
      </c>
      <c r="M111" s="12">
        <f>'[2]Munka1'!D111</f>
        <v>0</v>
      </c>
      <c r="N111" s="20">
        <f t="shared" si="64"/>
        <v>0</v>
      </c>
      <c r="O111" s="12">
        <f>'[3]Munka1'!C111</f>
        <v>0</v>
      </c>
      <c r="P111" s="12">
        <f>'[3]Munka1'!E111</f>
        <v>0</v>
      </c>
      <c r="Q111" s="12">
        <f>'[3]Munka1'!D111</f>
        <v>0</v>
      </c>
      <c r="R111" s="20">
        <f t="shared" si="65"/>
        <v>0</v>
      </c>
      <c r="S111" s="12">
        <f>'[19]Munka1'!C111</f>
        <v>0</v>
      </c>
      <c r="T111" s="12">
        <f>'[19]Munka1'!E111</f>
        <v>0</v>
      </c>
      <c r="U111" s="12">
        <f>'[19]Munka1'!D111</f>
        <v>0</v>
      </c>
      <c r="V111" s="60">
        <f t="shared" si="66"/>
        <v>0</v>
      </c>
      <c r="W111" s="12">
        <f>'[4]Munka1'!C111</f>
        <v>0</v>
      </c>
      <c r="X111" s="12">
        <f>'[4]Munka1'!E111</f>
        <v>0</v>
      </c>
      <c r="Y111" s="12">
        <f>'[4]Munka1'!D111</f>
        <v>0</v>
      </c>
      <c r="Z111" s="20">
        <f t="shared" si="67"/>
        <v>0</v>
      </c>
      <c r="AA111" s="12"/>
      <c r="AB111" s="12"/>
      <c r="AC111" s="12"/>
      <c r="AD111" s="20">
        <f t="shared" si="96"/>
        <v>0</v>
      </c>
      <c r="AE111" s="12"/>
      <c r="AF111" s="12"/>
      <c r="AG111" s="60">
        <f t="shared" si="97"/>
        <v>0</v>
      </c>
      <c r="AH111" s="12"/>
      <c r="AI111" s="12"/>
      <c r="AJ111" s="60">
        <f t="shared" si="98"/>
        <v>0</v>
      </c>
      <c r="AK111" s="12">
        <f>'[20]Munka1'!C111</f>
        <v>0</v>
      </c>
      <c r="AL111" s="12">
        <f>'[20]Munka1'!E111</f>
        <v>0</v>
      </c>
      <c r="AM111" s="12">
        <f>'[20]Munka1'!D111</f>
        <v>0</v>
      </c>
      <c r="AN111" s="20">
        <f t="shared" si="68"/>
        <v>0</v>
      </c>
      <c r="AO111" s="12">
        <f>'[5]ezer Ft'!C110</f>
        <v>0</v>
      </c>
      <c r="AP111" s="12">
        <f>'[5]ezer Ft'!E110</f>
        <v>0</v>
      </c>
      <c r="AQ111" s="12">
        <f>'[5]ezer Ft'!D110</f>
        <v>0</v>
      </c>
      <c r="AR111" s="20">
        <f t="shared" si="69"/>
        <v>0</v>
      </c>
      <c r="AS111" s="12">
        <f>'[6]Munka1'!C111</f>
        <v>0</v>
      </c>
      <c r="AT111" s="12">
        <f>'[6]Munka1'!E111</f>
        <v>0</v>
      </c>
      <c r="AU111" s="12">
        <f>'[6]Munka1'!D111</f>
        <v>0</v>
      </c>
      <c r="AV111" s="20">
        <f t="shared" si="70"/>
        <v>0</v>
      </c>
      <c r="AW111" s="12">
        <f>'[7]Munka1'!C111</f>
        <v>0</v>
      </c>
      <c r="AX111" s="12">
        <f>'[7]Munka1'!E111</f>
        <v>0</v>
      </c>
      <c r="AY111" s="12">
        <f>'[7]Munka1'!D111</f>
        <v>0</v>
      </c>
      <c r="AZ111" s="20">
        <f t="shared" si="71"/>
        <v>0</v>
      </c>
      <c r="BA111" s="12"/>
      <c r="BB111" s="12"/>
      <c r="BC111" s="60">
        <f t="shared" si="72"/>
        <v>0</v>
      </c>
      <c r="BD111" s="12"/>
      <c r="BE111" s="12"/>
      <c r="BF111" s="60">
        <f t="shared" si="73"/>
        <v>0</v>
      </c>
      <c r="BG111" s="12">
        <f>'[8]Munka1'!C111</f>
        <v>0</v>
      </c>
      <c r="BH111" s="12">
        <f>'[8]Munka1'!E111</f>
        <v>0</v>
      </c>
      <c r="BI111" s="12">
        <f>'[8]Munka1'!D111</f>
        <v>0</v>
      </c>
      <c r="BJ111" s="20">
        <f t="shared" si="74"/>
        <v>0</v>
      </c>
      <c r="BK111" s="12">
        <f>'[9]Munka1'!C111</f>
        <v>0</v>
      </c>
      <c r="BL111" s="12">
        <f>'[9]Munka1'!E111</f>
        <v>0</v>
      </c>
      <c r="BM111" s="12">
        <f>'[9]Munka1'!D111</f>
        <v>0</v>
      </c>
      <c r="BN111" s="20">
        <f t="shared" si="75"/>
        <v>0</v>
      </c>
      <c r="BO111" s="12">
        <f>'[10]Munka1'!C111</f>
        <v>0</v>
      </c>
      <c r="BP111" s="12">
        <f>'[10]Munka1'!E111</f>
        <v>0</v>
      </c>
      <c r="BQ111" s="12">
        <f>'[10]Munka1'!D111</f>
        <v>0</v>
      </c>
      <c r="BR111" s="20">
        <f t="shared" si="76"/>
        <v>0</v>
      </c>
      <c r="BS111" s="12">
        <f>'[11]Munka1'!C111</f>
        <v>0</v>
      </c>
      <c r="BT111" s="12">
        <f>'[11]Munka1'!E111</f>
        <v>0</v>
      </c>
      <c r="BU111" s="12">
        <f>'[11]Munka1'!D111</f>
        <v>0</v>
      </c>
      <c r="BV111" s="20">
        <f t="shared" si="77"/>
        <v>0</v>
      </c>
      <c r="BW111" s="12">
        <f>'[12]Munka1'!C111</f>
        <v>0</v>
      </c>
      <c r="BX111" s="12">
        <f>'[12]Munka1'!E111</f>
        <v>0</v>
      </c>
      <c r="BY111" s="12">
        <f>'[12]Munka1'!D111</f>
        <v>0</v>
      </c>
      <c r="BZ111" s="20">
        <f t="shared" si="78"/>
        <v>0</v>
      </c>
      <c r="CA111" s="12">
        <f>'[13]Munka1'!C111</f>
        <v>0</v>
      </c>
      <c r="CB111" s="12">
        <f>'[13]Munka1'!E111</f>
        <v>0</v>
      </c>
      <c r="CC111" s="12">
        <f>'[13]Munka1'!D111</f>
        <v>0</v>
      </c>
      <c r="CD111" s="20">
        <f t="shared" si="79"/>
        <v>0</v>
      </c>
      <c r="CE111" s="12"/>
      <c r="CF111" s="12"/>
      <c r="CG111" s="12"/>
      <c r="CH111" s="20">
        <f t="shared" si="80"/>
        <v>0</v>
      </c>
      <c r="CI111" s="12"/>
      <c r="CJ111" s="12"/>
      <c r="CK111" s="12"/>
      <c r="CL111" s="20">
        <f t="shared" si="81"/>
        <v>0</v>
      </c>
      <c r="CM111" s="12">
        <f>'[14]Munka1'!C111</f>
        <v>0</v>
      </c>
      <c r="CN111" s="12">
        <f>'[14]Munka1'!E111</f>
        <v>0</v>
      </c>
      <c r="CO111" s="12">
        <f>'[14]Munka1'!D111</f>
        <v>0</v>
      </c>
      <c r="CP111" s="20">
        <f t="shared" si="82"/>
        <v>0</v>
      </c>
      <c r="CQ111" s="12">
        <f>'[15]Munka1'!C111</f>
        <v>0</v>
      </c>
      <c r="CR111" s="12">
        <f>'[15]Munka1'!E111</f>
        <v>0</v>
      </c>
      <c r="CS111" s="12">
        <f>'[15]Munka1'!D111</f>
        <v>0</v>
      </c>
      <c r="CT111" s="20">
        <f t="shared" si="83"/>
        <v>0</v>
      </c>
      <c r="CU111" s="12"/>
      <c r="CV111" s="12"/>
      <c r="CW111" s="12"/>
      <c r="CX111" s="20">
        <f t="shared" si="84"/>
        <v>0</v>
      </c>
      <c r="CY111" s="12"/>
      <c r="CZ111" s="12"/>
      <c r="DA111" s="12"/>
      <c r="DB111" s="20">
        <f t="shared" si="85"/>
        <v>0</v>
      </c>
      <c r="DC111" s="12"/>
      <c r="DD111" s="12"/>
      <c r="DE111" s="12"/>
      <c r="DF111" s="20">
        <f t="shared" si="86"/>
        <v>0</v>
      </c>
      <c r="DG111" s="12"/>
      <c r="DH111" s="12"/>
      <c r="DI111" s="12"/>
      <c r="DJ111" s="20">
        <f t="shared" si="87"/>
        <v>0</v>
      </c>
      <c r="DK111" s="12"/>
      <c r="DL111" s="12"/>
      <c r="DM111" s="12"/>
      <c r="DN111" s="20">
        <f t="shared" si="88"/>
        <v>0</v>
      </c>
      <c r="DO111" s="12"/>
      <c r="DP111" s="12"/>
      <c r="DQ111" s="74">
        <f t="shared" si="89"/>
        <v>0</v>
      </c>
      <c r="DR111" s="12">
        <f>'[16]Munka1'!C111</f>
        <v>0</v>
      </c>
      <c r="DS111" s="12">
        <f>'[16]Munka1'!E111</f>
        <v>0</v>
      </c>
      <c r="DT111" s="12">
        <f>'[16]Munka1'!D111</f>
        <v>0</v>
      </c>
      <c r="DU111" s="74">
        <f t="shared" si="90"/>
        <v>0</v>
      </c>
      <c r="DV111" s="12">
        <f>'[17]Munka1'!C111</f>
        <v>0</v>
      </c>
      <c r="DW111" s="12">
        <f>'[17]Munka1'!E111</f>
        <v>0</v>
      </c>
      <c r="DX111" s="12">
        <f>'[17]Munka1'!D111</f>
        <v>0</v>
      </c>
      <c r="DY111" s="74">
        <f t="shared" si="91"/>
        <v>0</v>
      </c>
      <c r="DZ111" s="12">
        <f>'[18]Munka1'!C111</f>
        <v>0</v>
      </c>
      <c r="EA111" s="12">
        <f>'[18]Munka1'!E111</f>
        <v>0</v>
      </c>
      <c r="EB111" s="12">
        <f>'[18]Munka1'!D111</f>
        <v>0</v>
      </c>
      <c r="EC111" s="74">
        <f t="shared" si="92"/>
        <v>0</v>
      </c>
      <c r="ED111" s="62">
        <f t="shared" si="62"/>
        <v>0</v>
      </c>
      <c r="EE111" s="62"/>
      <c r="EF111" s="62">
        <f t="shared" si="63"/>
        <v>0</v>
      </c>
      <c r="EG111" s="20">
        <f t="shared" si="93"/>
        <v>0</v>
      </c>
      <c r="EK111" s="12"/>
      <c r="EL111" s="12"/>
    </row>
    <row r="112" spans="1:142" s="2" customFormat="1" ht="16.5" customHeight="1">
      <c r="A112" s="50" t="s">
        <v>62</v>
      </c>
      <c r="B112" s="40">
        <v>46</v>
      </c>
      <c r="C112" s="12">
        <f>'[1]ezer ft'!C111</f>
        <v>0</v>
      </c>
      <c r="D112" s="12">
        <f>'[1]ezer ft'!E111</f>
        <v>0</v>
      </c>
      <c r="E112" s="12">
        <f>'[1]ezer ft'!D111</f>
        <v>0</v>
      </c>
      <c r="F112" s="20">
        <f t="shared" si="94"/>
        <v>0</v>
      </c>
      <c r="G112" s="12"/>
      <c r="H112" s="12"/>
      <c r="I112" s="12"/>
      <c r="J112" s="20">
        <f t="shared" si="95"/>
        <v>0</v>
      </c>
      <c r="K112" s="12">
        <f>'[2]Munka1'!C112</f>
        <v>0</v>
      </c>
      <c r="L112" s="12">
        <f>'[2]Munka1'!E112</f>
        <v>0</v>
      </c>
      <c r="M112" s="12">
        <f>'[2]Munka1'!D112</f>
        <v>0</v>
      </c>
      <c r="N112" s="20">
        <f t="shared" si="64"/>
        <v>0</v>
      </c>
      <c r="O112" s="12">
        <f>'[3]Munka1'!C112</f>
        <v>0</v>
      </c>
      <c r="P112" s="12">
        <f>'[3]Munka1'!E112</f>
        <v>0</v>
      </c>
      <c r="Q112" s="12">
        <f>'[3]Munka1'!D112</f>
        <v>0</v>
      </c>
      <c r="R112" s="20">
        <f t="shared" si="65"/>
        <v>0</v>
      </c>
      <c r="S112" s="12">
        <f>'[19]Munka1'!C112</f>
        <v>0</v>
      </c>
      <c r="T112" s="12">
        <f>'[19]Munka1'!E112</f>
        <v>0</v>
      </c>
      <c r="U112" s="12">
        <f>'[19]Munka1'!D112</f>
        <v>0</v>
      </c>
      <c r="V112" s="60">
        <f t="shared" si="66"/>
        <v>0</v>
      </c>
      <c r="W112" s="12">
        <f>'[4]Munka1'!C112</f>
        <v>0</v>
      </c>
      <c r="X112" s="12">
        <f>'[4]Munka1'!E112</f>
        <v>0</v>
      </c>
      <c r="Y112" s="12">
        <f>'[4]Munka1'!D112</f>
        <v>0</v>
      </c>
      <c r="Z112" s="20">
        <f t="shared" si="67"/>
        <v>0</v>
      </c>
      <c r="AA112" s="12"/>
      <c r="AB112" s="12"/>
      <c r="AC112" s="12"/>
      <c r="AD112" s="20">
        <f t="shared" si="96"/>
        <v>0</v>
      </c>
      <c r="AE112" s="12"/>
      <c r="AF112" s="12"/>
      <c r="AG112" s="60">
        <f t="shared" si="97"/>
        <v>0</v>
      </c>
      <c r="AH112" s="12"/>
      <c r="AI112" s="12"/>
      <c r="AJ112" s="60">
        <f t="shared" si="98"/>
        <v>0</v>
      </c>
      <c r="AK112" s="12">
        <f>'[20]Munka1'!C112</f>
        <v>0</v>
      </c>
      <c r="AL112" s="12">
        <f>'[20]Munka1'!E112</f>
        <v>0</v>
      </c>
      <c r="AM112" s="12">
        <f>'[20]Munka1'!D112</f>
        <v>0</v>
      </c>
      <c r="AN112" s="20">
        <f t="shared" si="68"/>
        <v>0</v>
      </c>
      <c r="AO112" s="12">
        <f>'[5]ezer Ft'!C111</f>
        <v>0</v>
      </c>
      <c r="AP112" s="12">
        <f>'[5]ezer Ft'!E111</f>
        <v>0</v>
      </c>
      <c r="AQ112" s="12">
        <f>'[5]ezer Ft'!D111</f>
        <v>0</v>
      </c>
      <c r="AR112" s="20">
        <f t="shared" si="69"/>
        <v>0</v>
      </c>
      <c r="AS112" s="12">
        <f>'[6]Munka1'!C112</f>
        <v>0</v>
      </c>
      <c r="AT112" s="12">
        <f>'[6]Munka1'!E112</f>
        <v>0</v>
      </c>
      <c r="AU112" s="12">
        <f>'[6]Munka1'!D112</f>
        <v>0</v>
      </c>
      <c r="AV112" s="20">
        <f t="shared" si="70"/>
        <v>0</v>
      </c>
      <c r="AW112" s="12">
        <f>'[7]Munka1'!C112</f>
        <v>0</v>
      </c>
      <c r="AX112" s="12">
        <f>'[7]Munka1'!E112</f>
        <v>0</v>
      </c>
      <c r="AY112" s="12">
        <f>'[7]Munka1'!D112</f>
        <v>0</v>
      </c>
      <c r="AZ112" s="20">
        <f t="shared" si="71"/>
        <v>0</v>
      </c>
      <c r="BA112" s="12"/>
      <c r="BB112" s="12"/>
      <c r="BC112" s="60">
        <f t="shared" si="72"/>
        <v>0</v>
      </c>
      <c r="BD112" s="12"/>
      <c r="BE112" s="12"/>
      <c r="BF112" s="60">
        <f t="shared" si="73"/>
        <v>0</v>
      </c>
      <c r="BG112" s="12">
        <f>'[8]Munka1'!C112</f>
        <v>0</v>
      </c>
      <c r="BH112" s="12">
        <f>'[8]Munka1'!E112</f>
        <v>0</v>
      </c>
      <c r="BI112" s="12">
        <f>'[8]Munka1'!D112</f>
        <v>0</v>
      </c>
      <c r="BJ112" s="20">
        <f t="shared" si="74"/>
        <v>0</v>
      </c>
      <c r="BK112" s="12">
        <f>'[9]Munka1'!C112</f>
        <v>0</v>
      </c>
      <c r="BL112" s="12">
        <f>'[9]Munka1'!E112</f>
        <v>0</v>
      </c>
      <c r="BM112" s="12">
        <f>'[9]Munka1'!D112</f>
        <v>0</v>
      </c>
      <c r="BN112" s="20">
        <f t="shared" si="75"/>
        <v>0</v>
      </c>
      <c r="BO112" s="12">
        <f>'[10]Munka1'!C112</f>
        <v>0</v>
      </c>
      <c r="BP112" s="12">
        <f>'[10]Munka1'!E112</f>
        <v>0</v>
      </c>
      <c r="BQ112" s="12">
        <f>'[10]Munka1'!D112</f>
        <v>0</v>
      </c>
      <c r="BR112" s="20">
        <f t="shared" si="76"/>
        <v>0</v>
      </c>
      <c r="BS112" s="12">
        <f>'[11]Munka1'!C112</f>
        <v>0</v>
      </c>
      <c r="BT112" s="12">
        <f>'[11]Munka1'!E112</f>
        <v>0</v>
      </c>
      <c r="BU112" s="12">
        <f>'[11]Munka1'!D112</f>
        <v>0</v>
      </c>
      <c r="BV112" s="20">
        <f t="shared" si="77"/>
        <v>0</v>
      </c>
      <c r="BW112" s="12">
        <f>'[12]Munka1'!C112</f>
        <v>0</v>
      </c>
      <c r="BX112" s="12">
        <f>'[12]Munka1'!E112</f>
        <v>0</v>
      </c>
      <c r="BY112" s="12">
        <f>'[12]Munka1'!D112</f>
        <v>0</v>
      </c>
      <c r="BZ112" s="20">
        <f t="shared" si="78"/>
        <v>0</v>
      </c>
      <c r="CA112" s="12">
        <f>'[13]Munka1'!C112</f>
        <v>0</v>
      </c>
      <c r="CB112" s="12">
        <f>'[13]Munka1'!E112</f>
        <v>0</v>
      </c>
      <c r="CC112" s="12">
        <f>'[13]Munka1'!D112</f>
        <v>0</v>
      </c>
      <c r="CD112" s="20">
        <f t="shared" si="79"/>
        <v>0</v>
      </c>
      <c r="CE112" s="12"/>
      <c r="CF112" s="12"/>
      <c r="CG112" s="12"/>
      <c r="CH112" s="20">
        <f t="shared" si="80"/>
        <v>0</v>
      </c>
      <c r="CI112" s="12"/>
      <c r="CJ112" s="12"/>
      <c r="CK112" s="12"/>
      <c r="CL112" s="20">
        <f t="shared" si="81"/>
        <v>0</v>
      </c>
      <c r="CM112" s="12">
        <f>'[14]Munka1'!C112</f>
        <v>0</v>
      </c>
      <c r="CN112" s="12">
        <f>'[14]Munka1'!E112</f>
        <v>0</v>
      </c>
      <c r="CO112" s="12">
        <f>'[14]Munka1'!D112</f>
        <v>0</v>
      </c>
      <c r="CP112" s="20">
        <f t="shared" si="82"/>
        <v>0</v>
      </c>
      <c r="CQ112" s="12">
        <f>'[15]Munka1'!C112</f>
        <v>0</v>
      </c>
      <c r="CR112" s="12">
        <f>'[15]Munka1'!E112</f>
        <v>0</v>
      </c>
      <c r="CS112" s="12">
        <f>'[15]Munka1'!D112</f>
        <v>0</v>
      </c>
      <c r="CT112" s="20">
        <f t="shared" si="83"/>
        <v>0</v>
      </c>
      <c r="CU112" s="12"/>
      <c r="CV112" s="12"/>
      <c r="CW112" s="12"/>
      <c r="CX112" s="20">
        <f t="shared" si="84"/>
        <v>0</v>
      </c>
      <c r="CY112" s="12"/>
      <c r="CZ112" s="12"/>
      <c r="DA112" s="12"/>
      <c r="DB112" s="20">
        <f t="shared" si="85"/>
        <v>0</v>
      </c>
      <c r="DC112" s="12"/>
      <c r="DD112" s="12"/>
      <c r="DE112" s="12"/>
      <c r="DF112" s="20">
        <f t="shared" si="86"/>
        <v>0</v>
      </c>
      <c r="DG112" s="12"/>
      <c r="DH112" s="12"/>
      <c r="DI112" s="12"/>
      <c r="DJ112" s="20">
        <f t="shared" si="87"/>
        <v>0</v>
      </c>
      <c r="DK112" s="12"/>
      <c r="DL112" s="12"/>
      <c r="DM112" s="12"/>
      <c r="DN112" s="20">
        <f t="shared" si="88"/>
        <v>0</v>
      </c>
      <c r="DO112" s="12"/>
      <c r="DP112" s="12"/>
      <c r="DQ112" s="74">
        <f t="shared" si="89"/>
        <v>0</v>
      </c>
      <c r="DR112" s="12">
        <f>'[16]Munka1'!C112</f>
        <v>0</v>
      </c>
      <c r="DS112" s="12">
        <f>'[16]Munka1'!E112</f>
        <v>0</v>
      </c>
      <c r="DT112" s="12">
        <f>'[16]Munka1'!D112</f>
        <v>0</v>
      </c>
      <c r="DU112" s="74">
        <f t="shared" si="90"/>
        <v>0</v>
      </c>
      <c r="DV112" s="12">
        <f>'[17]Munka1'!C112</f>
        <v>0</v>
      </c>
      <c r="DW112" s="12">
        <f>'[17]Munka1'!E112</f>
        <v>0</v>
      </c>
      <c r="DX112" s="12">
        <f>'[17]Munka1'!D112</f>
        <v>0</v>
      </c>
      <c r="DY112" s="74">
        <f t="shared" si="91"/>
        <v>0</v>
      </c>
      <c r="DZ112" s="12">
        <f>'[18]Munka1'!C112</f>
        <v>0</v>
      </c>
      <c r="EA112" s="12">
        <f>'[18]Munka1'!E112</f>
        <v>0</v>
      </c>
      <c r="EB112" s="12">
        <f>'[18]Munka1'!D112</f>
        <v>0</v>
      </c>
      <c r="EC112" s="74">
        <f t="shared" si="92"/>
        <v>0</v>
      </c>
      <c r="ED112" s="62">
        <f t="shared" si="62"/>
        <v>0</v>
      </c>
      <c r="EE112" s="62"/>
      <c r="EF112" s="62">
        <f t="shared" si="63"/>
        <v>0</v>
      </c>
      <c r="EG112" s="20">
        <f t="shared" si="93"/>
        <v>0</v>
      </c>
      <c r="EK112" s="12"/>
      <c r="EL112" s="12"/>
    </row>
    <row r="113" spans="1:142" s="2" customFormat="1" ht="16.5" customHeight="1">
      <c r="A113" s="50" t="s">
        <v>63</v>
      </c>
      <c r="B113" s="40">
        <v>47</v>
      </c>
      <c r="C113" s="12">
        <f>'[1]ezer ft'!C112</f>
        <v>0</v>
      </c>
      <c r="D113" s="12">
        <f>'[1]ezer ft'!E112</f>
        <v>0</v>
      </c>
      <c r="E113" s="12">
        <f>'[1]ezer ft'!D112</f>
        <v>0</v>
      </c>
      <c r="F113" s="20">
        <f t="shared" si="94"/>
        <v>0</v>
      </c>
      <c r="G113" s="12"/>
      <c r="H113" s="12"/>
      <c r="I113" s="12"/>
      <c r="J113" s="20">
        <f t="shared" si="95"/>
        <v>0</v>
      </c>
      <c r="K113" s="12">
        <f>'[2]Munka1'!C113</f>
        <v>0</v>
      </c>
      <c r="L113" s="12">
        <f>'[2]Munka1'!E113</f>
        <v>0</v>
      </c>
      <c r="M113" s="12">
        <f>'[2]Munka1'!D113</f>
        <v>0</v>
      </c>
      <c r="N113" s="20">
        <f t="shared" si="64"/>
        <v>0</v>
      </c>
      <c r="O113" s="12">
        <f>'[3]Munka1'!C113</f>
        <v>0</v>
      </c>
      <c r="P113" s="12">
        <f>'[3]Munka1'!E113</f>
        <v>0</v>
      </c>
      <c r="Q113" s="12">
        <f>'[3]Munka1'!D113</f>
        <v>0</v>
      </c>
      <c r="R113" s="20">
        <f t="shared" si="65"/>
        <v>0</v>
      </c>
      <c r="S113" s="12">
        <f>'[19]Munka1'!C113</f>
        <v>0</v>
      </c>
      <c r="T113" s="12">
        <f>'[19]Munka1'!E113</f>
        <v>0</v>
      </c>
      <c r="U113" s="12">
        <f>'[19]Munka1'!D113</f>
        <v>0</v>
      </c>
      <c r="V113" s="60">
        <f t="shared" si="66"/>
        <v>0</v>
      </c>
      <c r="W113" s="12">
        <f>'[4]Munka1'!C113</f>
        <v>0</v>
      </c>
      <c r="X113" s="12">
        <f>'[4]Munka1'!E113</f>
        <v>0</v>
      </c>
      <c r="Y113" s="12">
        <f>'[4]Munka1'!D113</f>
        <v>0</v>
      </c>
      <c r="Z113" s="20">
        <f t="shared" si="67"/>
        <v>0</v>
      </c>
      <c r="AA113" s="12"/>
      <c r="AB113" s="12"/>
      <c r="AC113" s="12"/>
      <c r="AD113" s="20">
        <f t="shared" si="96"/>
        <v>0</v>
      </c>
      <c r="AE113" s="12"/>
      <c r="AF113" s="12"/>
      <c r="AG113" s="60">
        <f t="shared" si="97"/>
        <v>0</v>
      </c>
      <c r="AH113" s="12"/>
      <c r="AI113" s="12"/>
      <c r="AJ113" s="60">
        <f t="shared" si="98"/>
        <v>0</v>
      </c>
      <c r="AK113" s="12">
        <f>'[20]Munka1'!C113</f>
        <v>0</v>
      </c>
      <c r="AL113" s="12">
        <f>'[20]Munka1'!E113</f>
        <v>0</v>
      </c>
      <c r="AM113" s="12">
        <f>'[20]Munka1'!D113</f>
        <v>0</v>
      </c>
      <c r="AN113" s="20">
        <f t="shared" si="68"/>
        <v>0</v>
      </c>
      <c r="AO113" s="12">
        <f>'[5]ezer Ft'!C112</f>
        <v>0</v>
      </c>
      <c r="AP113" s="12">
        <f>'[5]ezer Ft'!E112</f>
        <v>0</v>
      </c>
      <c r="AQ113" s="12">
        <f>'[5]ezer Ft'!D112</f>
        <v>0</v>
      </c>
      <c r="AR113" s="20">
        <f t="shared" si="69"/>
        <v>0</v>
      </c>
      <c r="AS113" s="12">
        <f>'[6]Munka1'!C113</f>
        <v>0</v>
      </c>
      <c r="AT113" s="12">
        <f>'[6]Munka1'!E113</f>
        <v>0</v>
      </c>
      <c r="AU113" s="12">
        <f>'[6]Munka1'!D113</f>
        <v>0</v>
      </c>
      <c r="AV113" s="20">
        <f t="shared" si="70"/>
        <v>0</v>
      </c>
      <c r="AW113" s="12">
        <f>'[7]Munka1'!C113</f>
        <v>0</v>
      </c>
      <c r="AX113" s="12">
        <f>'[7]Munka1'!E113</f>
        <v>0</v>
      </c>
      <c r="AY113" s="12">
        <f>'[7]Munka1'!D113</f>
        <v>0</v>
      </c>
      <c r="AZ113" s="20">
        <f t="shared" si="71"/>
        <v>0</v>
      </c>
      <c r="BA113" s="12"/>
      <c r="BB113" s="12"/>
      <c r="BC113" s="60">
        <f t="shared" si="72"/>
        <v>0</v>
      </c>
      <c r="BD113" s="12"/>
      <c r="BE113" s="12"/>
      <c r="BF113" s="60">
        <f t="shared" si="73"/>
        <v>0</v>
      </c>
      <c r="BG113" s="12">
        <f>'[8]Munka1'!C113</f>
        <v>0</v>
      </c>
      <c r="BH113" s="12">
        <f>'[8]Munka1'!E113</f>
        <v>0</v>
      </c>
      <c r="BI113" s="12">
        <f>'[8]Munka1'!D113</f>
        <v>0</v>
      </c>
      <c r="BJ113" s="20">
        <f t="shared" si="74"/>
        <v>0</v>
      </c>
      <c r="BK113" s="12">
        <f>'[9]Munka1'!C113</f>
        <v>0</v>
      </c>
      <c r="BL113" s="12">
        <f>'[9]Munka1'!E113</f>
        <v>0</v>
      </c>
      <c r="BM113" s="12">
        <f>'[9]Munka1'!D113</f>
        <v>0</v>
      </c>
      <c r="BN113" s="20">
        <f t="shared" si="75"/>
        <v>0</v>
      </c>
      <c r="BO113" s="12">
        <f>'[10]Munka1'!C113</f>
        <v>0</v>
      </c>
      <c r="BP113" s="12">
        <f>'[10]Munka1'!E113</f>
        <v>0</v>
      </c>
      <c r="BQ113" s="12">
        <f>'[10]Munka1'!D113</f>
        <v>0</v>
      </c>
      <c r="BR113" s="20">
        <f t="shared" si="76"/>
        <v>0</v>
      </c>
      <c r="BS113" s="12">
        <f>'[11]Munka1'!C113</f>
        <v>0</v>
      </c>
      <c r="BT113" s="12">
        <f>'[11]Munka1'!E113</f>
        <v>0</v>
      </c>
      <c r="BU113" s="12">
        <f>'[11]Munka1'!D113</f>
        <v>0</v>
      </c>
      <c r="BV113" s="20">
        <f t="shared" si="77"/>
        <v>0</v>
      </c>
      <c r="BW113" s="12">
        <f>'[12]Munka1'!C113</f>
        <v>0</v>
      </c>
      <c r="BX113" s="12">
        <f>'[12]Munka1'!E113</f>
        <v>0</v>
      </c>
      <c r="BY113" s="12">
        <f>'[12]Munka1'!D113</f>
        <v>0</v>
      </c>
      <c r="BZ113" s="20">
        <f t="shared" si="78"/>
        <v>0</v>
      </c>
      <c r="CA113" s="12">
        <f>'[13]Munka1'!C113</f>
        <v>0</v>
      </c>
      <c r="CB113" s="12">
        <f>'[13]Munka1'!E113</f>
        <v>0</v>
      </c>
      <c r="CC113" s="12">
        <f>'[13]Munka1'!D113</f>
        <v>0</v>
      </c>
      <c r="CD113" s="20">
        <f t="shared" si="79"/>
        <v>0</v>
      </c>
      <c r="CE113" s="12"/>
      <c r="CF113" s="12"/>
      <c r="CG113" s="12"/>
      <c r="CH113" s="20">
        <f t="shared" si="80"/>
        <v>0</v>
      </c>
      <c r="CI113" s="12"/>
      <c r="CJ113" s="12"/>
      <c r="CK113" s="12"/>
      <c r="CL113" s="20">
        <f t="shared" si="81"/>
        <v>0</v>
      </c>
      <c r="CM113" s="12">
        <f>'[14]Munka1'!C113</f>
        <v>0</v>
      </c>
      <c r="CN113" s="12">
        <f>'[14]Munka1'!E113</f>
        <v>0</v>
      </c>
      <c r="CO113" s="12">
        <f>'[14]Munka1'!D113</f>
        <v>0</v>
      </c>
      <c r="CP113" s="20">
        <f t="shared" si="82"/>
        <v>0</v>
      </c>
      <c r="CQ113" s="12">
        <f>'[15]Munka1'!C113</f>
        <v>0</v>
      </c>
      <c r="CR113" s="12">
        <f>'[15]Munka1'!E113</f>
        <v>0</v>
      </c>
      <c r="CS113" s="12">
        <f>'[15]Munka1'!D113</f>
        <v>0</v>
      </c>
      <c r="CT113" s="20">
        <f t="shared" si="83"/>
        <v>0</v>
      </c>
      <c r="CU113" s="12"/>
      <c r="CV113" s="12"/>
      <c r="CW113" s="12"/>
      <c r="CX113" s="20">
        <f t="shared" si="84"/>
        <v>0</v>
      </c>
      <c r="CY113" s="12"/>
      <c r="CZ113" s="12"/>
      <c r="DA113" s="12"/>
      <c r="DB113" s="20">
        <f t="shared" si="85"/>
        <v>0</v>
      </c>
      <c r="DC113" s="12"/>
      <c r="DD113" s="12"/>
      <c r="DE113" s="12"/>
      <c r="DF113" s="20">
        <f t="shared" si="86"/>
        <v>0</v>
      </c>
      <c r="DG113" s="12"/>
      <c r="DH113" s="12"/>
      <c r="DI113" s="12"/>
      <c r="DJ113" s="20">
        <f t="shared" si="87"/>
        <v>0</v>
      </c>
      <c r="DK113" s="12"/>
      <c r="DL113" s="12"/>
      <c r="DM113" s="12"/>
      <c r="DN113" s="20">
        <f t="shared" si="88"/>
        <v>0</v>
      </c>
      <c r="DO113" s="12"/>
      <c r="DP113" s="12"/>
      <c r="DQ113" s="74">
        <f t="shared" si="89"/>
        <v>0</v>
      </c>
      <c r="DR113" s="12">
        <f>'[16]Munka1'!C113</f>
        <v>0</v>
      </c>
      <c r="DS113" s="12">
        <f>'[16]Munka1'!E113</f>
        <v>0</v>
      </c>
      <c r="DT113" s="12">
        <f>'[16]Munka1'!D113</f>
        <v>0</v>
      </c>
      <c r="DU113" s="74">
        <f t="shared" si="90"/>
        <v>0</v>
      </c>
      <c r="DV113" s="12">
        <f>'[17]Munka1'!C113</f>
        <v>0</v>
      </c>
      <c r="DW113" s="12">
        <f>'[17]Munka1'!E113</f>
        <v>0</v>
      </c>
      <c r="DX113" s="12">
        <f>'[17]Munka1'!D113</f>
        <v>0</v>
      </c>
      <c r="DY113" s="74">
        <f t="shared" si="91"/>
        <v>0</v>
      </c>
      <c r="DZ113" s="12">
        <f>'[18]Munka1'!C113</f>
        <v>0</v>
      </c>
      <c r="EA113" s="12">
        <f>'[18]Munka1'!E113</f>
        <v>0</v>
      </c>
      <c r="EB113" s="12">
        <f>'[18]Munka1'!D113</f>
        <v>0</v>
      </c>
      <c r="EC113" s="74">
        <f t="shared" si="92"/>
        <v>0</v>
      </c>
      <c r="ED113" s="62">
        <f t="shared" si="62"/>
        <v>0</v>
      </c>
      <c r="EE113" s="62"/>
      <c r="EF113" s="62">
        <f t="shared" si="63"/>
        <v>0</v>
      </c>
      <c r="EG113" s="20">
        <f t="shared" si="93"/>
        <v>0</v>
      </c>
      <c r="EK113" s="12"/>
      <c r="EL113" s="12"/>
    </row>
    <row r="114" spans="1:142" s="2" customFormat="1" ht="16.5" customHeight="1">
      <c r="A114" s="50" t="s">
        <v>64</v>
      </c>
      <c r="B114" s="40">
        <v>48</v>
      </c>
      <c r="C114" s="12">
        <f>'[1]ezer ft'!C113</f>
        <v>0</v>
      </c>
      <c r="D114" s="12">
        <f>'[1]ezer ft'!E113</f>
        <v>0</v>
      </c>
      <c r="E114" s="12">
        <f>'[1]ezer ft'!D113</f>
        <v>0</v>
      </c>
      <c r="F114" s="20">
        <f t="shared" si="94"/>
        <v>0</v>
      </c>
      <c r="G114" s="12"/>
      <c r="H114" s="12"/>
      <c r="I114" s="12"/>
      <c r="J114" s="20">
        <f t="shared" si="95"/>
        <v>0</v>
      </c>
      <c r="K114" s="12">
        <f>'[2]Munka1'!C114</f>
        <v>0</v>
      </c>
      <c r="L114" s="12">
        <f>'[2]Munka1'!E114</f>
        <v>0</v>
      </c>
      <c r="M114" s="12">
        <f>'[2]Munka1'!D114</f>
        <v>0</v>
      </c>
      <c r="N114" s="20">
        <f t="shared" si="64"/>
        <v>0</v>
      </c>
      <c r="O114" s="12">
        <f>'[3]Munka1'!C114</f>
        <v>0</v>
      </c>
      <c r="P114" s="12">
        <f>'[3]Munka1'!E114</f>
        <v>0</v>
      </c>
      <c r="Q114" s="12">
        <f>'[3]Munka1'!D114</f>
        <v>0</v>
      </c>
      <c r="R114" s="20">
        <f t="shared" si="65"/>
        <v>0</v>
      </c>
      <c r="S114" s="12">
        <f>'[19]Munka1'!C114</f>
        <v>0</v>
      </c>
      <c r="T114" s="12">
        <f>'[19]Munka1'!E114</f>
        <v>0</v>
      </c>
      <c r="U114" s="12">
        <f>'[19]Munka1'!D114</f>
        <v>0</v>
      </c>
      <c r="V114" s="60">
        <f t="shared" si="66"/>
        <v>0</v>
      </c>
      <c r="W114" s="12">
        <f>'[4]Munka1'!C114</f>
        <v>0</v>
      </c>
      <c r="X114" s="12">
        <f>'[4]Munka1'!E114</f>
        <v>0</v>
      </c>
      <c r="Y114" s="12">
        <f>'[4]Munka1'!D114</f>
        <v>0</v>
      </c>
      <c r="Z114" s="20">
        <f t="shared" si="67"/>
        <v>0</v>
      </c>
      <c r="AA114" s="12"/>
      <c r="AB114" s="12"/>
      <c r="AC114" s="12"/>
      <c r="AD114" s="20">
        <f t="shared" si="96"/>
        <v>0</v>
      </c>
      <c r="AE114" s="12"/>
      <c r="AF114" s="12"/>
      <c r="AG114" s="60">
        <f t="shared" si="97"/>
        <v>0</v>
      </c>
      <c r="AH114" s="12"/>
      <c r="AI114" s="12"/>
      <c r="AJ114" s="60">
        <f t="shared" si="98"/>
        <v>0</v>
      </c>
      <c r="AK114" s="12">
        <f>'[20]Munka1'!C114</f>
        <v>0</v>
      </c>
      <c r="AL114" s="12">
        <f>'[20]Munka1'!E114</f>
        <v>0</v>
      </c>
      <c r="AM114" s="12">
        <f>'[20]Munka1'!D114</f>
        <v>0</v>
      </c>
      <c r="AN114" s="20">
        <f t="shared" si="68"/>
        <v>0</v>
      </c>
      <c r="AO114" s="12">
        <f>'[5]ezer Ft'!C113</f>
        <v>0</v>
      </c>
      <c r="AP114" s="12">
        <f>'[5]ezer Ft'!E113</f>
        <v>0</v>
      </c>
      <c r="AQ114" s="12">
        <f>'[5]ezer Ft'!D113</f>
        <v>0</v>
      </c>
      <c r="AR114" s="20">
        <f t="shared" si="69"/>
        <v>0</v>
      </c>
      <c r="AS114" s="12">
        <f>'[6]Munka1'!C114</f>
        <v>0</v>
      </c>
      <c r="AT114" s="12">
        <f>'[6]Munka1'!E114</f>
        <v>0</v>
      </c>
      <c r="AU114" s="12">
        <f>'[6]Munka1'!D114</f>
        <v>0</v>
      </c>
      <c r="AV114" s="20">
        <f t="shared" si="70"/>
        <v>0</v>
      </c>
      <c r="AW114" s="12">
        <f>'[7]Munka1'!C114</f>
        <v>0</v>
      </c>
      <c r="AX114" s="12">
        <f>'[7]Munka1'!E114</f>
        <v>0</v>
      </c>
      <c r="AY114" s="12">
        <f>'[7]Munka1'!D114</f>
        <v>0</v>
      </c>
      <c r="AZ114" s="20">
        <f t="shared" si="71"/>
        <v>0</v>
      </c>
      <c r="BA114" s="12"/>
      <c r="BB114" s="12"/>
      <c r="BC114" s="60">
        <f t="shared" si="72"/>
        <v>0</v>
      </c>
      <c r="BD114" s="12"/>
      <c r="BE114" s="12"/>
      <c r="BF114" s="60">
        <f t="shared" si="73"/>
        <v>0</v>
      </c>
      <c r="BG114" s="12">
        <f>'[8]Munka1'!C114</f>
        <v>0</v>
      </c>
      <c r="BH114" s="12">
        <f>'[8]Munka1'!E114</f>
        <v>0</v>
      </c>
      <c r="BI114" s="12">
        <f>'[8]Munka1'!D114</f>
        <v>0</v>
      </c>
      <c r="BJ114" s="20">
        <f t="shared" si="74"/>
        <v>0</v>
      </c>
      <c r="BK114" s="12">
        <f>'[9]Munka1'!C114</f>
        <v>0</v>
      </c>
      <c r="BL114" s="12">
        <f>'[9]Munka1'!E114</f>
        <v>0</v>
      </c>
      <c r="BM114" s="12">
        <f>'[9]Munka1'!D114</f>
        <v>0</v>
      </c>
      <c r="BN114" s="20">
        <f t="shared" si="75"/>
        <v>0</v>
      </c>
      <c r="BO114" s="12">
        <f>'[10]Munka1'!C114</f>
        <v>0</v>
      </c>
      <c r="BP114" s="12">
        <f>'[10]Munka1'!E114</f>
        <v>0</v>
      </c>
      <c r="BQ114" s="12">
        <f>'[10]Munka1'!D114</f>
        <v>0</v>
      </c>
      <c r="BR114" s="20">
        <f t="shared" si="76"/>
        <v>0</v>
      </c>
      <c r="BS114" s="12">
        <f>'[11]Munka1'!C114</f>
        <v>0</v>
      </c>
      <c r="BT114" s="12">
        <f>'[11]Munka1'!E114</f>
        <v>0</v>
      </c>
      <c r="BU114" s="12">
        <f>'[11]Munka1'!D114</f>
        <v>0</v>
      </c>
      <c r="BV114" s="20">
        <f t="shared" si="77"/>
        <v>0</v>
      </c>
      <c r="BW114" s="12">
        <f>'[12]Munka1'!C114</f>
        <v>0</v>
      </c>
      <c r="BX114" s="12">
        <f>'[12]Munka1'!E114</f>
        <v>0</v>
      </c>
      <c r="BY114" s="12">
        <f>'[12]Munka1'!D114</f>
        <v>0</v>
      </c>
      <c r="BZ114" s="20">
        <f t="shared" si="78"/>
        <v>0</v>
      </c>
      <c r="CA114" s="12">
        <f>'[13]Munka1'!C114</f>
        <v>0</v>
      </c>
      <c r="CB114" s="12">
        <f>'[13]Munka1'!E114</f>
        <v>0</v>
      </c>
      <c r="CC114" s="12">
        <f>'[13]Munka1'!D114</f>
        <v>0</v>
      </c>
      <c r="CD114" s="20">
        <f t="shared" si="79"/>
        <v>0</v>
      </c>
      <c r="CE114" s="12"/>
      <c r="CF114" s="12"/>
      <c r="CG114" s="12"/>
      <c r="CH114" s="20">
        <f t="shared" si="80"/>
        <v>0</v>
      </c>
      <c r="CI114" s="12"/>
      <c r="CJ114" s="12"/>
      <c r="CK114" s="12"/>
      <c r="CL114" s="20">
        <f t="shared" si="81"/>
        <v>0</v>
      </c>
      <c r="CM114" s="12">
        <f>'[14]Munka1'!C114</f>
        <v>0</v>
      </c>
      <c r="CN114" s="12">
        <f>'[14]Munka1'!E114</f>
        <v>0</v>
      </c>
      <c r="CO114" s="12">
        <f>'[14]Munka1'!D114</f>
        <v>0</v>
      </c>
      <c r="CP114" s="20">
        <f t="shared" si="82"/>
        <v>0</v>
      </c>
      <c r="CQ114" s="12">
        <f>'[15]Munka1'!C114</f>
        <v>0</v>
      </c>
      <c r="CR114" s="12">
        <f>'[15]Munka1'!E114</f>
        <v>0</v>
      </c>
      <c r="CS114" s="12">
        <f>'[15]Munka1'!D114</f>
        <v>0</v>
      </c>
      <c r="CT114" s="20">
        <f t="shared" si="83"/>
        <v>0</v>
      </c>
      <c r="CU114" s="12"/>
      <c r="CV114" s="12"/>
      <c r="CW114" s="12"/>
      <c r="CX114" s="20">
        <f t="shared" si="84"/>
        <v>0</v>
      </c>
      <c r="CY114" s="12"/>
      <c r="CZ114" s="12"/>
      <c r="DA114" s="12"/>
      <c r="DB114" s="20">
        <f t="shared" si="85"/>
        <v>0</v>
      </c>
      <c r="DC114" s="12"/>
      <c r="DD114" s="12"/>
      <c r="DE114" s="12"/>
      <c r="DF114" s="20">
        <f t="shared" si="86"/>
        <v>0</v>
      </c>
      <c r="DG114" s="12"/>
      <c r="DH114" s="12"/>
      <c r="DI114" s="12"/>
      <c r="DJ114" s="20">
        <f t="shared" si="87"/>
        <v>0</v>
      </c>
      <c r="DK114" s="12"/>
      <c r="DL114" s="12"/>
      <c r="DM114" s="12"/>
      <c r="DN114" s="20">
        <f t="shared" si="88"/>
        <v>0</v>
      </c>
      <c r="DO114" s="12"/>
      <c r="DP114" s="12"/>
      <c r="DQ114" s="74">
        <f t="shared" si="89"/>
        <v>0</v>
      </c>
      <c r="DR114" s="12">
        <f>'[16]Munka1'!C114</f>
        <v>0</v>
      </c>
      <c r="DS114" s="12">
        <f>'[16]Munka1'!E114</f>
        <v>0</v>
      </c>
      <c r="DT114" s="12">
        <f>'[16]Munka1'!D114</f>
        <v>0</v>
      </c>
      <c r="DU114" s="74">
        <f t="shared" si="90"/>
        <v>0</v>
      </c>
      <c r="DV114" s="12">
        <f>'[17]Munka1'!C114</f>
        <v>0</v>
      </c>
      <c r="DW114" s="12">
        <f>'[17]Munka1'!E114</f>
        <v>0</v>
      </c>
      <c r="DX114" s="12">
        <f>'[17]Munka1'!D114</f>
        <v>0</v>
      </c>
      <c r="DY114" s="74">
        <f t="shared" si="91"/>
        <v>0</v>
      </c>
      <c r="DZ114" s="12">
        <f>'[18]Munka1'!C114</f>
        <v>0</v>
      </c>
      <c r="EA114" s="12">
        <f>'[18]Munka1'!E114</f>
        <v>0</v>
      </c>
      <c r="EB114" s="12">
        <f>'[18]Munka1'!D114</f>
        <v>0</v>
      </c>
      <c r="EC114" s="74">
        <f t="shared" si="92"/>
        <v>0</v>
      </c>
      <c r="ED114" s="62">
        <f t="shared" si="62"/>
        <v>0</v>
      </c>
      <c r="EE114" s="62"/>
      <c r="EF114" s="62">
        <f t="shared" si="63"/>
        <v>0</v>
      </c>
      <c r="EG114" s="20">
        <f t="shared" si="93"/>
        <v>0</v>
      </c>
      <c r="EK114" s="12"/>
      <c r="EL114" s="12"/>
    </row>
    <row r="115" spans="1:142" s="2" customFormat="1" ht="16.5" customHeight="1">
      <c r="A115" s="50" t="s">
        <v>65</v>
      </c>
      <c r="B115" s="40">
        <v>49</v>
      </c>
      <c r="C115" s="12">
        <f>'[1]ezer ft'!C114</f>
        <v>0</v>
      </c>
      <c r="D115" s="12">
        <f>'[1]ezer ft'!E114</f>
        <v>0</v>
      </c>
      <c r="E115" s="12">
        <f>'[1]ezer ft'!D114</f>
        <v>0</v>
      </c>
      <c r="F115" s="20">
        <f t="shared" si="94"/>
        <v>0</v>
      </c>
      <c r="G115" s="12"/>
      <c r="H115" s="12"/>
      <c r="I115" s="12"/>
      <c r="J115" s="20">
        <f t="shared" si="95"/>
        <v>0</v>
      </c>
      <c r="K115" s="12">
        <f>'[2]Munka1'!C115</f>
        <v>0</v>
      </c>
      <c r="L115" s="12">
        <f>'[2]Munka1'!E115</f>
        <v>0</v>
      </c>
      <c r="M115" s="12">
        <f>'[2]Munka1'!D115</f>
        <v>0</v>
      </c>
      <c r="N115" s="20">
        <f t="shared" si="64"/>
        <v>0</v>
      </c>
      <c r="O115" s="12">
        <f>'[3]Munka1'!C115</f>
        <v>0</v>
      </c>
      <c r="P115" s="12">
        <f>'[3]Munka1'!E115</f>
        <v>0</v>
      </c>
      <c r="Q115" s="12">
        <f>'[3]Munka1'!D115</f>
        <v>0</v>
      </c>
      <c r="R115" s="20">
        <f t="shared" si="65"/>
        <v>0</v>
      </c>
      <c r="S115" s="12">
        <f>'[19]Munka1'!C115</f>
        <v>0</v>
      </c>
      <c r="T115" s="12">
        <f>'[19]Munka1'!E115</f>
        <v>0</v>
      </c>
      <c r="U115" s="12">
        <f>'[19]Munka1'!D115</f>
        <v>0</v>
      </c>
      <c r="V115" s="60">
        <f t="shared" si="66"/>
        <v>0</v>
      </c>
      <c r="W115" s="12">
        <f>'[4]Munka1'!C115</f>
        <v>0</v>
      </c>
      <c r="X115" s="12">
        <f>'[4]Munka1'!E115</f>
        <v>0</v>
      </c>
      <c r="Y115" s="12">
        <f>'[4]Munka1'!D115</f>
        <v>0</v>
      </c>
      <c r="Z115" s="20">
        <f t="shared" si="67"/>
        <v>0</v>
      </c>
      <c r="AA115" s="12"/>
      <c r="AB115" s="12"/>
      <c r="AC115" s="12"/>
      <c r="AD115" s="20">
        <f t="shared" si="96"/>
        <v>0</v>
      </c>
      <c r="AE115" s="12"/>
      <c r="AF115" s="12"/>
      <c r="AG115" s="60">
        <f t="shared" si="97"/>
        <v>0</v>
      </c>
      <c r="AH115" s="12"/>
      <c r="AI115" s="12"/>
      <c r="AJ115" s="60">
        <f t="shared" si="98"/>
        <v>0</v>
      </c>
      <c r="AK115" s="12">
        <f>'[20]Munka1'!C115</f>
        <v>0</v>
      </c>
      <c r="AL115" s="12">
        <f>'[20]Munka1'!E115</f>
        <v>0</v>
      </c>
      <c r="AM115" s="12">
        <f>'[20]Munka1'!D115</f>
        <v>0</v>
      </c>
      <c r="AN115" s="20">
        <f t="shared" si="68"/>
        <v>0</v>
      </c>
      <c r="AO115" s="12">
        <f>'[5]ezer Ft'!C114</f>
        <v>0</v>
      </c>
      <c r="AP115" s="12">
        <f>'[5]ezer Ft'!E114</f>
        <v>0</v>
      </c>
      <c r="AQ115" s="12">
        <f>'[5]ezer Ft'!D114</f>
        <v>0</v>
      </c>
      <c r="AR115" s="20">
        <f t="shared" si="69"/>
        <v>0</v>
      </c>
      <c r="AS115" s="12">
        <f>'[6]Munka1'!C115</f>
        <v>0</v>
      </c>
      <c r="AT115" s="12">
        <f>'[6]Munka1'!E115</f>
        <v>0</v>
      </c>
      <c r="AU115" s="12">
        <f>'[6]Munka1'!D115</f>
        <v>0</v>
      </c>
      <c r="AV115" s="20">
        <f t="shared" si="70"/>
        <v>0</v>
      </c>
      <c r="AW115" s="12">
        <f>'[7]Munka1'!C115</f>
        <v>0</v>
      </c>
      <c r="AX115" s="12">
        <f>'[7]Munka1'!E115</f>
        <v>0</v>
      </c>
      <c r="AY115" s="12">
        <f>'[7]Munka1'!D115</f>
        <v>0</v>
      </c>
      <c r="AZ115" s="20">
        <f t="shared" si="71"/>
        <v>0</v>
      </c>
      <c r="BA115" s="12"/>
      <c r="BB115" s="12"/>
      <c r="BC115" s="60">
        <f t="shared" si="72"/>
        <v>0</v>
      </c>
      <c r="BD115" s="12"/>
      <c r="BE115" s="12"/>
      <c r="BF115" s="60">
        <f t="shared" si="73"/>
        <v>0</v>
      </c>
      <c r="BG115" s="12">
        <f>'[8]Munka1'!C115</f>
        <v>0</v>
      </c>
      <c r="BH115" s="12">
        <f>'[8]Munka1'!E115</f>
        <v>0</v>
      </c>
      <c r="BI115" s="12">
        <f>'[8]Munka1'!D115</f>
        <v>0</v>
      </c>
      <c r="BJ115" s="20">
        <f t="shared" si="74"/>
        <v>0</v>
      </c>
      <c r="BK115" s="12">
        <f>'[9]Munka1'!C115</f>
        <v>0</v>
      </c>
      <c r="BL115" s="12">
        <f>'[9]Munka1'!E115</f>
        <v>0</v>
      </c>
      <c r="BM115" s="12">
        <f>'[9]Munka1'!D115</f>
        <v>0</v>
      </c>
      <c r="BN115" s="20">
        <f t="shared" si="75"/>
        <v>0</v>
      </c>
      <c r="BO115" s="12">
        <f>'[10]Munka1'!C115</f>
        <v>0</v>
      </c>
      <c r="BP115" s="12">
        <f>'[10]Munka1'!E115</f>
        <v>0</v>
      </c>
      <c r="BQ115" s="12">
        <f>'[10]Munka1'!D115</f>
        <v>0</v>
      </c>
      <c r="BR115" s="20">
        <f t="shared" si="76"/>
        <v>0</v>
      </c>
      <c r="BS115" s="12">
        <f>'[11]Munka1'!C115</f>
        <v>0</v>
      </c>
      <c r="BT115" s="12">
        <f>'[11]Munka1'!E115</f>
        <v>0</v>
      </c>
      <c r="BU115" s="12">
        <f>'[11]Munka1'!D115</f>
        <v>0</v>
      </c>
      <c r="BV115" s="20">
        <f t="shared" si="77"/>
        <v>0</v>
      </c>
      <c r="BW115" s="12">
        <f>'[12]Munka1'!C115</f>
        <v>0</v>
      </c>
      <c r="BX115" s="12">
        <f>'[12]Munka1'!E115</f>
        <v>0</v>
      </c>
      <c r="BY115" s="12">
        <f>'[12]Munka1'!D115</f>
        <v>0</v>
      </c>
      <c r="BZ115" s="20">
        <f t="shared" si="78"/>
        <v>0</v>
      </c>
      <c r="CA115" s="12">
        <f>'[13]Munka1'!C115</f>
        <v>0</v>
      </c>
      <c r="CB115" s="12">
        <f>'[13]Munka1'!E115</f>
        <v>0</v>
      </c>
      <c r="CC115" s="12">
        <f>'[13]Munka1'!D115</f>
        <v>0</v>
      </c>
      <c r="CD115" s="20">
        <f t="shared" si="79"/>
        <v>0</v>
      </c>
      <c r="CE115" s="12"/>
      <c r="CF115" s="12"/>
      <c r="CG115" s="12"/>
      <c r="CH115" s="20">
        <f t="shared" si="80"/>
        <v>0</v>
      </c>
      <c r="CI115" s="12"/>
      <c r="CJ115" s="12"/>
      <c r="CK115" s="12"/>
      <c r="CL115" s="20">
        <f t="shared" si="81"/>
        <v>0</v>
      </c>
      <c r="CM115" s="12">
        <f>'[14]Munka1'!C115</f>
        <v>0</v>
      </c>
      <c r="CN115" s="12">
        <f>'[14]Munka1'!E115</f>
        <v>0</v>
      </c>
      <c r="CO115" s="12">
        <f>'[14]Munka1'!D115</f>
        <v>0</v>
      </c>
      <c r="CP115" s="20">
        <f t="shared" si="82"/>
        <v>0</v>
      </c>
      <c r="CQ115" s="12">
        <f>'[15]Munka1'!C115</f>
        <v>0</v>
      </c>
      <c r="CR115" s="12">
        <f>'[15]Munka1'!E115</f>
        <v>0</v>
      </c>
      <c r="CS115" s="12">
        <f>'[15]Munka1'!D115</f>
        <v>0</v>
      </c>
      <c r="CT115" s="20">
        <f t="shared" si="83"/>
        <v>0</v>
      </c>
      <c r="CU115" s="12"/>
      <c r="CV115" s="12"/>
      <c r="CW115" s="12"/>
      <c r="CX115" s="20">
        <f t="shared" si="84"/>
        <v>0</v>
      </c>
      <c r="CY115" s="12"/>
      <c r="CZ115" s="12"/>
      <c r="DA115" s="12"/>
      <c r="DB115" s="20">
        <f t="shared" si="85"/>
        <v>0</v>
      </c>
      <c r="DC115" s="12"/>
      <c r="DD115" s="12"/>
      <c r="DE115" s="12"/>
      <c r="DF115" s="20">
        <f t="shared" si="86"/>
        <v>0</v>
      </c>
      <c r="DG115" s="12"/>
      <c r="DH115" s="12"/>
      <c r="DI115" s="12"/>
      <c r="DJ115" s="20">
        <f t="shared" si="87"/>
        <v>0</v>
      </c>
      <c r="DK115" s="12"/>
      <c r="DL115" s="12"/>
      <c r="DM115" s="12"/>
      <c r="DN115" s="20">
        <f t="shared" si="88"/>
        <v>0</v>
      </c>
      <c r="DO115" s="12"/>
      <c r="DP115" s="12"/>
      <c r="DQ115" s="74">
        <f t="shared" si="89"/>
        <v>0</v>
      </c>
      <c r="DR115" s="12">
        <f>'[16]Munka1'!C115</f>
        <v>0</v>
      </c>
      <c r="DS115" s="12">
        <f>'[16]Munka1'!E115</f>
        <v>0</v>
      </c>
      <c r="DT115" s="12">
        <f>'[16]Munka1'!D115</f>
        <v>0</v>
      </c>
      <c r="DU115" s="74">
        <f t="shared" si="90"/>
        <v>0</v>
      </c>
      <c r="DV115" s="12">
        <f>'[17]Munka1'!C115</f>
        <v>0</v>
      </c>
      <c r="DW115" s="12">
        <f>'[17]Munka1'!E115</f>
        <v>0</v>
      </c>
      <c r="DX115" s="12">
        <f>'[17]Munka1'!D115</f>
        <v>0</v>
      </c>
      <c r="DY115" s="74">
        <f t="shared" si="91"/>
        <v>0</v>
      </c>
      <c r="DZ115" s="12">
        <f>'[18]Munka1'!C115</f>
        <v>0</v>
      </c>
      <c r="EA115" s="12">
        <f>'[18]Munka1'!E115</f>
        <v>0</v>
      </c>
      <c r="EB115" s="12">
        <f>'[18]Munka1'!D115</f>
        <v>0</v>
      </c>
      <c r="EC115" s="74">
        <f t="shared" si="92"/>
        <v>0</v>
      </c>
      <c r="ED115" s="62">
        <f t="shared" si="62"/>
        <v>0</v>
      </c>
      <c r="EE115" s="62"/>
      <c r="EF115" s="62">
        <f t="shared" si="63"/>
        <v>0</v>
      </c>
      <c r="EG115" s="20">
        <f t="shared" si="93"/>
        <v>0</v>
      </c>
      <c r="EK115" s="12"/>
      <c r="EL115" s="12"/>
    </row>
    <row r="116" spans="1:142" s="2" customFormat="1" ht="16.5" customHeight="1">
      <c r="A116" s="50" t="s">
        <v>40</v>
      </c>
      <c r="B116" s="40">
        <v>50</v>
      </c>
      <c r="C116" s="12">
        <f>'[1]ezer ft'!C115</f>
        <v>0</v>
      </c>
      <c r="D116" s="12">
        <f>'[1]ezer ft'!E115</f>
        <v>0</v>
      </c>
      <c r="E116" s="12">
        <f>'[1]ezer ft'!D115</f>
        <v>0</v>
      </c>
      <c r="F116" s="20">
        <f t="shared" si="94"/>
        <v>0</v>
      </c>
      <c r="G116" s="12"/>
      <c r="H116" s="12"/>
      <c r="I116" s="12"/>
      <c r="J116" s="20">
        <f t="shared" si="95"/>
        <v>0</v>
      </c>
      <c r="K116" s="12">
        <f>'[2]Munka1'!C116</f>
        <v>0</v>
      </c>
      <c r="L116" s="12">
        <f>'[2]Munka1'!E116</f>
        <v>0</v>
      </c>
      <c r="M116" s="12">
        <f>'[2]Munka1'!D116</f>
        <v>0</v>
      </c>
      <c r="N116" s="20">
        <f t="shared" si="64"/>
        <v>0</v>
      </c>
      <c r="O116" s="12">
        <f>'[3]Munka1'!C116</f>
        <v>0</v>
      </c>
      <c r="P116" s="12">
        <f>'[3]Munka1'!E116</f>
        <v>0</v>
      </c>
      <c r="Q116" s="12">
        <f>'[3]Munka1'!D116</f>
        <v>0</v>
      </c>
      <c r="R116" s="20">
        <f t="shared" si="65"/>
        <v>0</v>
      </c>
      <c r="S116" s="12">
        <f>'[19]Munka1'!C116</f>
        <v>0</v>
      </c>
      <c r="T116" s="12">
        <f>'[19]Munka1'!E116</f>
        <v>0</v>
      </c>
      <c r="U116" s="12">
        <f>'[19]Munka1'!D116</f>
        <v>0</v>
      </c>
      <c r="V116" s="60">
        <f t="shared" si="66"/>
        <v>0</v>
      </c>
      <c r="W116" s="12">
        <f>'[4]Munka1'!C116</f>
        <v>0</v>
      </c>
      <c r="X116" s="12">
        <f>'[4]Munka1'!E116</f>
        <v>39</v>
      </c>
      <c r="Y116" s="12">
        <f>'[4]Munka1'!D116</f>
        <v>0</v>
      </c>
      <c r="Z116" s="20">
        <f t="shared" si="67"/>
        <v>0</v>
      </c>
      <c r="AA116" s="12"/>
      <c r="AB116" s="12"/>
      <c r="AC116" s="12"/>
      <c r="AD116" s="20">
        <f t="shared" si="96"/>
        <v>0</v>
      </c>
      <c r="AE116" s="12"/>
      <c r="AF116" s="12"/>
      <c r="AG116" s="60">
        <f t="shared" si="97"/>
        <v>0</v>
      </c>
      <c r="AH116" s="12"/>
      <c r="AI116" s="12"/>
      <c r="AJ116" s="60">
        <f t="shared" si="98"/>
        <v>0</v>
      </c>
      <c r="AK116" s="12">
        <f>'[20]Munka1'!C116</f>
        <v>0</v>
      </c>
      <c r="AL116" s="12">
        <f>'[20]Munka1'!E116</f>
        <v>0</v>
      </c>
      <c r="AM116" s="12">
        <f>'[20]Munka1'!D116</f>
        <v>0</v>
      </c>
      <c r="AN116" s="20">
        <f t="shared" si="68"/>
        <v>0</v>
      </c>
      <c r="AO116" s="12">
        <f>'[5]ezer Ft'!C115</f>
        <v>0</v>
      </c>
      <c r="AP116" s="12">
        <f>'[5]ezer Ft'!E115</f>
        <v>0</v>
      </c>
      <c r="AQ116" s="12">
        <f>'[5]ezer Ft'!D115</f>
        <v>0</v>
      </c>
      <c r="AR116" s="20">
        <f t="shared" si="69"/>
        <v>0</v>
      </c>
      <c r="AS116" s="12">
        <f>'[6]Munka1'!C116</f>
        <v>0</v>
      </c>
      <c r="AT116" s="12">
        <f>'[6]Munka1'!E116</f>
        <v>0</v>
      </c>
      <c r="AU116" s="12">
        <f>'[6]Munka1'!D116</f>
        <v>0</v>
      </c>
      <c r="AV116" s="20">
        <f t="shared" si="70"/>
        <v>0</v>
      </c>
      <c r="AW116" s="12">
        <f>'[7]Munka1'!C116</f>
        <v>0</v>
      </c>
      <c r="AX116" s="12">
        <f>'[7]Munka1'!E116</f>
        <v>0</v>
      </c>
      <c r="AY116" s="12">
        <f>'[7]Munka1'!D116</f>
        <v>0</v>
      </c>
      <c r="AZ116" s="20">
        <f t="shared" si="71"/>
        <v>0</v>
      </c>
      <c r="BA116" s="12"/>
      <c r="BB116" s="12"/>
      <c r="BC116" s="60">
        <f t="shared" si="72"/>
        <v>0</v>
      </c>
      <c r="BD116" s="12"/>
      <c r="BE116" s="12"/>
      <c r="BF116" s="60">
        <f t="shared" si="73"/>
        <v>0</v>
      </c>
      <c r="BG116" s="12">
        <f>'[8]Munka1'!C116</f>
        <v>0</v>
      </c>
      <c r="BH116" s="12">
        <f>'[8]Munka1'!E116</f>
        <v>0</v>
      </c>
      <c r="BI116" s="12">
        <f>'[8]Munka1'!D116</f>
        <v>0</v>
      </c>
      <c r="BJ116" s="20">
        <f t="shared" si="74"/>
        <v>0</v>
      </c>
      <c r="BK116" s="12">
        <f>'[9]Munka1'!C116</f>
        <v>0</v>
      </c>
      <c r="BL116" s="12">
        <f>'[9]Munka1'!E116</f>
        <v>0</v>
      </c>
      <c r="BM116" s="12">
        <f>'[9]Munka1'!D116</f>
        <v>0</v>
      </c>
      <c r="BN116" s="20">
        <f t="shared" si="75"/>
        <v>0</v>
      </c>
      <c r="BO116" s="12">
        <f>'[10]Munka1'!C116</f>
        <v>0</v>
      </c>
      <c r="BP116" s="12">
        <f>'[10]Munka1'!E116</f>
        <v>0</v>
      </c>
      <c r="BQ116" s="12">
        <f>'[10]Munka1'!D116</f>
        <v>0</v>
      </c>
      <c r="BR116" s="20">
        <f t="shared" si="76"/>
        <v>0</v>
      </c>
      <c r="BS116" s="12">
        <f>'[11]Munka1'!C116</f>
        <v>0</v>
      </c>
      <c r="BT116" s="12">
        <f>'[11]Munka1'!E116</f>
        <v>0</v>
      </c>
      <c r="BU116" s="12">
        <f>'[11]Munka1'!D116</f>
        <v>0</v>
      </c>
      <c r="BV116" s="20">
        <f t="shared" si="77"/>
        <v>0</v>
      </c>
      <c r="BW116" s="12">
        <f>'[12]Munka1'!C116</f>
        <v>0</v>
      </c>
      <c r="BX116" s="12">
        <f>'[12]Munka1'!E116</f>
        <v>0</v>
      </c>
      <c r="BY116" s="12">
        <f>'[12]Munka1'!D116</f>
        <v>0</v>
      </c>
      <c r="BZ116" s="20">
        <f t="shared" si="78"/>
        <v>0</v>
      </c>
      <c r="CA116" s="12">
        <f>'[13]Munka1'!C116</f>
        <v>0</v>
      </c>
      <c r="CB116" s="12">
        <f>'[13]Munka1'!E116</f>
        <v>0</v>
      </c>
      <c r="CC116" s="12">
        <f>'[13]Munka1'!D116</f>
        <v>0</v>
      </c>
      <c r="CD116" s="20">
        <f t="shared" si="79"/>
        <v>0</v>
      </c>
      <c r="CE116" s="12"/>
      <c r="CF116" s="12"/>
      <c r="CG116" s="12"/>
      <c r="CH116" s="20">
        <f t="shared" si="80"/>
        <v>0</v>
      </c>
      <c r="CI116" s="12"/>
      <c r="CJ116" s="12"/>
      <c r="CK116" s="12"/>
      <c r="CL116" s="20">
        <f t="shared" si="81"/>
        <v>0</v>
      </c>
      <c r="CM116" s="12">
        <f>'[14]Munka1'!C116</f>
        <v>0</v>
      </c>
      <c r="CN116" s="12">
        <f>'[14]Munka1'!E116</f>
        <v>0</v>
      </c>
      <c r="CO116" s="12">
        <f>'[14]Munka1'!D116</f>
        <v>0</v>
      </c>
      <c r="CP116" s="20">
        <f t="shared" si="82"/>
        <v>0</v>
      </c>
      <c r="CQ116" s="12">
        <f>'[15]Munka1'!C116</f>
        <v>0</v>
      </c>
      <c r="CR116" s="12">
        <f>'[15]Munka1'!E116</f>
        <v>0</v>
      </c>
      <c r="CS116" s="12">
        <f>'[15]Munka1'!D116</f>
        <v>0</v>
      </c>
      <c r="CT116" s="20">
        <f t="shared" si="83"/>
        <v>0</v>
      </c>
      <c r="CU116" s="12"/>
      <c r="CV116" s="12"/>
      <c r="CW116" s="12"/>
      <c r="CX116" s="20">
        <f t="shared" si="84"/>
        <v>0</v>
      </c>
      <c r="CY116" s="12"/>
      <c r="CZ116" s="12"/>
      <c r="DA116" s="12"/>
      <c r="DB116" s="20">
        <f t="shared" si="85"/>
        <v>0</v>
      </c>
      <c r="DC116" s="12"/>
      <c r="DD116" s="12"/>
      <c r="DE116" s="12"/>
      <c r="DF116" s="20">
        <f t="shared" si="86"/>
        <v>0</v>
      </c>
      <c r="DG116" s="12"/>
      <c r="DH116" s="12"/>
      <c r="DI116" s="12"/>
      <c r="DJ116" s="20">
        <f t="shared" si="87"/>
        <v>0</v>
      </c>
      <c r="DK116" s="12"/>
      <c r="DL116" s="12"/>
      <c r="DM116" s="12"/>
      <c r="DN116" s="20">
        <f t="shared" si="88"/>
        <v>0</v>
      </c>
      <c r="DO116" s="12"/>
      <c r="DP116" s="12"/>
      <c r="DQ116" s="74">
        <f t="shared" si="89"/>
        <v>0</v>
      </c>
      <c r="DR116" s="12">
        <f>'[16]Munka1'!C116</f>
        <v>0</v>
      </c>
      <c r="DS116" s="12">
        <f>'[16]Munka1'!E116</f>
        <v>0</v>
      </c>
      <c r="DT116" s="12">
        <f>'[16]Munka1'!D116</f>
        <v>0</v>
      </c>
      <c r="DU116" s="74">
        <f t="shared" si="90"/>
        <v>0</v>
      </c>
      <c r="DV116" s="12">
        <f>'[17]Munka1'!C116</f>
        <v>0</v>
      </c>
      <c r="DW116" s="12">
        <f>'[17]Munka1'!E116</f>
        <v>0</v>
      </c>
      <c r="DX116" s="12">
        <f>'[17]Munka1'!D116</f>
        <v>0</v>
      </c>
      <c r="DY116" s="74">
        <f t="shared" si="91"/>
        <v>0</v>
      </c>
      <c r="DZ116" s="12">
        <f>'[18]Munka1'!C116</f>
        <v>0</v>
      </c>
      <c r="EA116" s="12">
        <f>'[18]Munka1'!E116</f>
        <v>0</v>
      </c>
      <c r="EB116" s="12">
        <f>'[18]Munka1'!D116</f>
        <v>0</v>
      </c>
      <c r="EC116" s="74">
        <f t="shared" si="92"/>
        <v>0</v>
      </c>
      <c r="ED116" s="62">
        <f t="shared" si="62"/>
        <v>0</v>
      </c>
      <c r="EE116" s="62"/>
      <c r="EF116" s="62">
        <f t="shared" si="63"/>
        <v>0</v>
      </c>
      <c r="EG116" s="20">
        <f t="shared" si="93"/>
        <v>0</v>
      </c>
      <c r="EK116" s="12"/>
      <c r="EL116" s="12"/>
    </row>
    <row r="117" spans="1:137" s="62" customFormat="1" ht="16.5" customHeight="1">
      <c r="A117" s="48" t="s">
        <v>218</v>
      </c>
      <c r="B117" s="63">
        <v>51</v>
      </c>
      <c r="C117" s="62">
        <f>'[1]ezer ft'!C116</f>
        <v>0</v>
      </c>
      <c r="D117" s="62">
        <f>'[1]ezer ft'!E116</f>
        <v>0</v>
      </c>
      <c r="E117" s="62">
        <f>'[1]ezer ft'!D116</f>
        <v>0</v>
      </c>
      <c r="F117" s="20">
        <f t="shared" si="94"/>
        <v>0</v>
      </c>
      <c r="J117" s="20">
        <f t="shared" si="95"/>
        <v>0</v>
      </c>
      <c r="K117" s="62">
        <f>'[2]Munka1'!C117</f>
        <v>0</v>
      </c>
      <c r="L117" s="62">
        <f>'[2]Munka1'!E117</f>
        <v>0</v>
      </c>
      <c r="M117" s="62">
        <f>'[2]Munka1'!D117</f>
        <v>0</v>
      </c>
      <c r="N117" s="20">
        <f t="shared" si="64"/>
        <v>0</v>
      </c>
      <c r="O117" s="62">
        <f>'[3]Munka1'!C117</f>
        <v>0</v>
      </c>
      <c r="P117" s="62">
        <f>'[3]Munka1'!E117</f>
        <v>0</v>
      </c>
      <c r="Q117" s="62">
        <f>'[3]Munka1'!D117</f>
        <v>0</v>
      </c>
      <c r="R117" s="20">
        <f t="shared" si="65"/>
        <v>0</v>
      </c>
      <c r="S117" s="62">
        <f>'[19]Munka1'!C117</f>
        <v>0</v>
      </c>
      <c r="T117" s="62">
        <f>'[19]Munka1'!E117</f>
        <v>0</v>
      </c>
      <c r="U117" s="62">
        <f>'[19]Munka1'!D117</f>
        <v>0</v>
      </c>
      <c r="V117" s="20">
        <f t="shared" si="66"/>
        <v>0</v>
      </c>
      <c r="W117" s="62">
        <f>'[4]Munka1'!C117</f>
        <v>0</v>
      </c>
      <c r="X117" s="62">
        <f>'[4]Munka1'!E117</f>
        <v>39</v>
      </c>
      <c r="Y117" s="62">
        <f>'[4]Munka1'!D117</f>
        <v>0</v>
      </c>
      <c r="Z117" s="20">
        <f t="shared" si="67"/>
        <v>0</v>
      </c>
      <c r="AD117" s="20">
        <f t="shared" si="96"/>
        <v>0</v>
      </c>
      <c r="AG117" s="20">
        <f t="shared" si="97"/>
        <v>0</v>
      </c>
      <c r="AJ117" s="20">
        <f t="shared" si="98"/>
        <v>0</v>
      </c>
      <c r="AK117" s="62">
        <f>'[20]Munka1'!C117</f>
        <v>0</v>
      </c>
      <c r="AL117" s="62">
        <f>'[20]Munka1'!E117</f>
        <v>0</v>
      </c>
      <c r="AM117" s="62">
        <f>'[20]Munka1'!D117</f>
        <v>0</v>
      </c>
      <c r="AN117" s="20">
        <f t="shared" si="68"/>
        <v>0</v>
      </c>
      <c r="AO117" s="62">
        <f>'[5]ezer Ft'!C116</f>
        <v>0</v>
      </c>
      <c r="AP117" s="62">
        <f>'[5]ezer Ft'!E116</f>
        <v>0</v>
      </c>
      <c r="AQ117" s="62">
        <f>'[5]ezer Ft'!D116</f>
        <v>0</v>
      </c>
      <c r="AR117" s="20">
        <f t="shared" si="69"/>
        <v>0</v>
      </c>
      <c r="AS117" s="62">
        <f>'[6]Munka1'!C117</f>
        <v>0</v>
      </c>
      <c r="AT117" s="62">
        <f>'[6]Munka1'!E117</f>
        <v>0</v>
      </c>
      <c r="AU117" s="62">
        <f>'[6]Munka1'!D117</f>
        <v>0</v>
      </c>
      <c r="AV117" s="20">
        <f t="shared" si="70"/>
        <v>0</v>
      </c>
      <c r="AW117" s="62">
        <f>'[7]Munka1'!C117</f>
        <v>0</v>
      </c>
      <c r="AX117" s="62">
        <f>'[7]Munka1'!E117</f>
        <v>0</v>
      </c>
      <c r="AY117" s="62">
        <f>'[7]Munka1'!D117</f>
        <v>0</v>
      </c>
      <c r="AZ117" s="20">
        <f t="shared" si="71"/>
        <v>0</v>
      </c>
      <c r="BC117" s="20">
        <f t="shared" si="72"/>
        <v>0</v>
      </c>
      <c r="BF117" s="20">
        <f t="shared" si="73"/>
        <v>0</v>
      </c>
      <c r="BG117" s="62">
        <f>'[8]Munka1'!C117</f>
        <v>0</v>
      </c>
      <c r="BH117" s="62">
        <f>'[8]Munka1'!E117</f>
        <v>0</v>
      </c>
      <c r="BI117" s="62">
        <f>'[8]Munka1'!D117</f>
        <v>0</v>
      </c>
      <c r="BJ117" s="20">
        <f t="shared" si="74"/>
        <v>0</v>
      </c>
      <c r="BK117" s="62">
        <f>'[9]Munka1'!C117</f>
        <v>0</v>
      </c>
      <c r="BL117" s="62">
        <f>'[9]Munka1'!E117</f>
        <v>0</v>
      </c>
      <c r="BM117" s="62">
        <f>'[9]Munka1'!D117</f>
        <v>0</v>
      </c>
      <c r="BN117" s="20">
        <f t="shared" si="75"/>
        <v>0</v>
      </c>
      <c r="BO117" s="62">
        <f>'[10]Munka1'!C117</f>
        <v>0</v>
      </c>
      <c r="BP117" s="62">
        <f>'[10]Munka1'!E117</f>
        <v>0</v>
      </c>
      <c r="BQ117" s="62">
        <f>'[10]Munka1'!D117</f>
        <v>0</v>
      </c>
      <c r="BR117" s="20">
        <f t="shared" si="76"/>
        <v>0</v>
      </c>
      <c r="BS117" s="62">
        <f>'[11]Munka1'!C117</f>
        <v>0</v>
      </c>
      <c r="BT117" s="62">
        <f>'[11]Munka1'!E117</f>
        <v>0</v>
      </c>
      <c r="BU117" s="62">
        <f>'[11]Munka1'!D117</f>
        <v>0</v>
      </c>
      <c r="BV117" s="20">
        <f t="shared" si="77"/>
        <v>0</v>
      </c>
      <c r="BW117" s="62">
        <f>'[12]Munka1'!C117</f>
        <v>0</v>
      </c>
      <c r="BX117" s="62">
        <f>'[12]Munka1'!E117</f>
        <v>0</v>
      </c>
      <c r="BY117" s="62">
        <f>'[12]Munka1'!D117</f>
        <v>0</v>
      </c>
      <c r="BZ117" s="20">
        <f t="shared" si="78"/>
        <v>0</v>
      </c>
      <c r="CA117" s="62">
        <f>'[13]Munka1'!C117</f>
        <v>0</v>
      </c>
      <c r="CB117" s="62">
        <f>'[13]Munka1'!E117</f>
        <v>0</v>
      </c>
      <c r="CC117" s="62">
        <f>'[13]Munka1'!D117</f>
        <v>0</v>
      </c>
      <c r="CD117" s="20">
        <f t="shared" si="79"/>
        <v>0</v>
      </c>
      <c r="CH117" s="20">
        <f t="shared" si="80"/>
        <v>0</v>
      </c>
      <c r="CL117" s="20">
        <f t="shared" si="81"/>
        <v>0</v>
      </c>
      <c r="CM117" s="62">
        <f>'[14]Munka1'!C117</f>
        <v>0</v>
      </c>
      <c r="CN117" s="62">
        <f>'[14]Munka1'!E117</f>
        <v>0</v>
      </c>
      <c r="CO117" s="62">
        <f>'[14]Munka1'!D117</f>
        <v>0</v>
      </c>
      <c r="CP117" s="20">
        <f t="shared" si="82"/>
        <v>0</v>
      </c>
      <c r="CQ117" s="62">
        <f>'[15]Munka1'!C117</f>
        <v>0</v>
      </c>
      <c r="CR117" s="62">
        <f>'[15]Munka1'!E117</f>
        <v>0</v>
      </c>
      <c r="CS117" s="62">
        <f>'[15]Munka1'!D117</f>
        <v>0</v>
      </c>
      <c r="CT117" s="20">
        <f t="shared" si="83"/>
        <v>0</v>
      </c>
      <c r="CX117" s="20">
        <f t="shared" si="84"/>
        <v>0</v>
      </c>
      <c r="DB117" s="20">
        <f t="shared" si="85"/>
        <v>0</v>
      </c>
      <c r="DF117" s="20">
        <f t="shared" si="86"/>
        <v>0</v>
      </c>
      <c r="DJ117" s="20">
        <f t="shared" si="87"/>
        <v>0</v>
      </c>
      <c r="DN117" s="20">
        <f t="shared" si="88"/>
        <v>0</v>
      </c>
      <c r="DQ117" s="74">
        <f t="shared" si="89"/>
        <v>0</v>
      </c>
      <c r="DR117" s="62">
        <f>'[16]Munka1'!C117</f>
        <v>0</v>
      </c>
      <c r="DS117" s="62">
        <f>'[16]Munka1'!E117</f>
        <v>0</v>
      </c>
      <c r="DT117" s="62">
        <f>'[16]Munka1'!D117</f>
        <v>0</v>
      </c>
      <c r="DU117" s="74">
        <f t="shared" si="90"/>
        <v>0</v>
      </c>
      <c r="DV117" s="62">
        <f>'[17]Munka1'!C117</f>
        <v>0</v>
      </c>
      <c r="DW117" s="62">
        <f>'[17]Munka1'!E117</f>
        <v>0</v>
      </c>
      <c r="DX117" s="62">
        <f>'[17]Munka1'!D117</f>
        <v>0</v>
      </c>
      <c r="DY117" s="74">
        <f t="shared" si="91"/>
        <v>0</v>
      </c>
      <c r="DZ117" s="62">
        <f>'[18]Munka1'!C117</f>
        <v>0</v>
      </c>
      <c r="EA117" s="62">
        <f>'[18]Munka1'!E117</f>
        <v>0</v>
      </c>
      <c r="EB117" s="62">
        <f>'[18]Munka1'!D117</f>
        <v>0</v>
      </c>
      <c r="EC117" s="74">
        <f t="shared" si="92"/>
        <v>0</v>
      </c>
      <c r="ED117" s="62">
        <f t="shared" si="62"/>
        <v>0</v>
      </c>
      <c r="EF117" s="62">
        <f t="shared" si="63"/>
        <v>0</v>
      </c>
      <c r="EG117" s="20">
        <f t="shared" si="93"/>
        <v>0</v>
      </c>
    </row>
    <row r="118" spans="1:142" s="2" customFormat="1" ht="16.5" customHeight="1">
      <c r="A118" s="50" t="s">
        <v>41</v>
      </c>
      <c r="B118" s="40">
        <v>52</v>
      </c>
      <c r="C118" s="12">
        <f>'[1]ezer ft'!C117</f>
        <v>0</v>
      </c>
      <c r="D118" s="12">
        <f>'[1]ezer ft'!E117</f>
        <v>0</v>
      </c>
      <c r="E118" s="12">
        <f>'[1]ezer ft'!D117</f>
        <v>0</v>
      </c>
      <c r="F118" s="20">
        <f t="shared" si="94"/>
        <v>0</v>
      </c>
      <c r="G118" s="12"/>
      <c r="H118" s="12"/>
      <c r="I118" s="12"/>
      <c r="J118" s="20">
        <f t="shared" si="95"/>
        <v>0</v>
      </c>
      <c r="K118" s="12">
        <f>'[2]Munka1'!C118</f>
        <v>0</v>
      </c>
      <c r="L118" s="12">
        <f>'[2]Munka1'!E118</f>
        <v>0</v>
      </c>
      <c r="M118" s="12">
        <f>'[2]Munka1'!D118</f>
        <v>0</v>
      </c>
      <c r="N118" s="20">
        <f t="shared" si="64"/>
        <v>0</v>
      </c>
      <c r="O118" s="12">
        <f>'[3]Munka1'!C118</f>
        <v>0</v>
      </c>
      <c r="P118" s="12">
        <f>'[3]Munka1'!E118</f>
        <v>0</v>
      </c>
      <c r="Q118" s="12">
        <f>'[3]Munka1'!D118</f>
        <v>0</v>
      </c>
      <c r="R118" s="20">
        <f t="shared" si="65"/>
        <v>0</v>
      </c>
      <c r="S118" s="12">
        <f>'[19]Munka1'!C118</f>
        <v>0</v>
      </c>
      <c r="T118" s="12">
        <f>'[19]Munka1'!E118</f>
        <v>0</v>
      </c>
      <c r="U118" s="12">
        <f>'[19]Munka1'!D118</f>
        <v>0</v>
      </c>
      <c r="V118" s="60">
        <f t="shared" si="66"/>
        <v>0</v>
      </c>
      <c r="W118" s="12">
        <f>'[4]Munka1'!C118</f>
        <v>472</v>
      </c>
      <c r="X118" s="12">
        <f>'[4]Munka1'!E118</f>
        <v>18</v>
      </c>
      <c r="Y118" s="12">
        <f>'[4]Munka1'!D118</f>
        <v>300</v>
      </c>
      <c r="Z118" s="20">
        <f t="shared" si="67"/>
        <v>-36.44067796610169</v>
      </c>
      <c r="AA118" s="12"/>
      <c r="AB118" s="12"/>
      <c r="AC118" s="12"/>
      <c r="AD118" s="20">
        <f t="shared" si="96"/>
        <v>0</v>
      </c>
      <c r="AE118" s="12"/>
      <c r="AF118" s="12"/>
      <c r="AG118" s="60">
        <f t="shared" si="97"/>
        <v>0</v>
      </c>
      <c r="AH118" s="12"/>
      <c r="AI118" s="12"/>
      <c r="AJ118" s="60">
        <f t="shared" si="98"/>
        <v>0</v>
      </c>
      <c r="AK118" s="12">
        <f>'[20]Munka1'!C118</f>
        <v>0</v>
      </c>
      <c r="AL118" s="12">
        <f>'[20]Munka1'!E118</f>
        <v>0</v>
      </c>
      <c r="AM118" s="12">
        <f>'[20]Munka1'!D118</f>
        <v>0</v>
      </c>
      <c r="AN118" s="20">
        <f t="shared" si="68"/>
        <v>0</v>
      </c>
      <c r="AO118" s="12">
        <f>'[5]ezer Ft'!C117</f>
        <v>0</v>
      </c>
      <c r="AP118" s="12">
        <f>'[5]ezer Ft'!E117</f>
        <v>0</v>
      </c>
      <c r="AQ118" s="12">
        <f>'[5]ezer Ft'!D117</f>
        <v>0</v>
      </c>
      <c r="AR118" s="20">
        <f t="shared" si="69"/>
        <v>0</v>
      </c>
      <c r="AS118" s="12">
        <f>'[6]Munka1'!C118</f>
        <v>0</v>
      </c>
      <c r="AT118" s="12">
        <f>'[6]Munka1'!E118</f>
        <v>0</v>
      </c>
      <c r="AU118" s="12">
        <f>'[6]Munka1'!D118</f>
        <v>0</v>
      </c>
      <c r="AV118" s="20">
        <f t="shared" si="70"/>
        <v>0</v>
      </c>
      <c r="AW118" s="12">
        <f>'[7]Munka1'!C118</f>
        <v>0</v>
      </c>
      <c r="AX118" s="12">
        <f>'[7]Munka1'!E118</f>
        <v>0</v>
      </c>
      <c r="AY118" s="12">
        <f>'[7]Munka1'!D118</f>
        <v>0</v>
      </c>
      <c r="AZ118" s="20">
        <f t="shared" si="71"/>
        <v>0</v>
      </c>
      <c r="BA118" s="12"/>
      <c r="BB118" s="12"/>
      <c r="BC118" s="60">
        <f t="shared" si="72"/>
        <v>0</v>
      </c>
      <c r="BD118" s="12"/>
      <c r="BE118" s="12"/>
      <c r="BF118" s="60">
        <f t="shared" si="73"/>
        <v>0</v>
      </c>
      <c r="BG118" s="12">
        <f>'[8]Munka1'!C118</f>
        <v>0</v>
      </c>
      <c r="BH118" s="12">
        <f>'[8]Munka1'!E118</f>
        <v>3</v>
      </c>
      <c r="BI118" s="12">
        <f>'[8]Munka1'!D118</f>
        <v>26</v>
      </c>
      <c r="BJ118" s="20">
        <f t="shared" si="74"/>
        <v>0</v>
      </c>
      <c r="BK118" s="12">
        <f>'[9]Munka1'!C118</f>
        <v>0</v>
      </c>
      <c r="BL118" s="12">
        <f>'[9]Munka1'!E118</f>
        <v>76</v>
      </c>
      <c r="BM118" s="12">
        <f>'[9]Munka1'!D118</f>
        <v>0</v>
      </c>
      <c r="BN118" s="20">
        <f t="shared" si="75"/>
        <v>0</v>
      </c>
      <c r="BO118" s="12">
        <f>'[10]Munka1'!C118</f>
        <v>0</v>
      </c>
      <c r="BP118" s="12">
        <f>'[10]Munka1'!E118</f>
        <v>0</v>
      </c>
      <c r="BQ118" s="12">
        <f>'[10]Munka1'!D118</f>
        <v>0</v>
      </c>
      <c r="BR118" s="20">
        <f t="shared" si="76"/>
        <v>0</v>
      </c>
      <c r="BS118" s="12">
        <f>'[11]Munka1'!C118</f>
        <v>0</v>
      </c>
      <c r="BT118" s="12">
        <f>'[11]Munka1'!E118</f>
        <v>0</v>
      </c>
      <c r="BU118" s="12">
        <f>'[11]Munka1'!D118</f>
        <v>0</v>
      </c>
      <c r="BV118" s="20">
        <f t="shared" si="77"/>
        <v>0</v>
      </c>
      <c r="BW118" s="12">
        <f>'[12]Munka1'!C118</f>
        <v>0</v>
      </c>
      <c r="BX118" s="12">
        <f>'[12]Munka1'!E118</f>
        <v>0</v>
      </c>
      <c r="BY118" s="12">
        <f>'[12]Munka1'!D118</f>
        <v>0</v>
      </c>
      <c r="BZ118" s="20">
        <f t="shared" si="78"/>
        <v>0</v>
      </c>
      <c r="CA118" s="12">
        <f>'[13]Munka1'!C118</f>
        <v>0</v>
      </c>
      <c r="CB118" s="12">
        <f>'[13]Munka1'!E118</f>
        <v>1</v>
      </c>
      <c r="CC118" s="12">
        <f>'[13]Munka1'!D118</f>
        <v>12</v>
      </c>
      <c r="CD118" s="20">
        <f t="shared" si="79"/>
        <v>0</v>
      </c>
      <c r="CE118" s="12"/>
      <c r="CF118" s="12"/>
      <c r="CG118" s="12"/>
      <c r="CH118" s="20">
        <f t="shared" si="80"/>
        <v>0</v>
      </c>
      <c r="CI118" s="12"/>
      <c r="CJ118" s="12"/>
      <c r="CK118" s="12"/>
      <c r="CL118" s="20">
        <f t="shared" si="81"/>
        <v>0</v>
      </c>
      <c r="CM118" s="12">
        <f>'[14]Munka1'!C118</f>
        <v>0</v>
      </c>
      <c r="CN118" s="12">
        <f>'[14]Munka1'!E118</f>
        <v>0</v>
      </c>
      <c r="CO118" s="12">
        <f>'[14]Munka1'!D118</f>
        <v>0</v>
      </c>
      <c r="CP118" s="20">
        <f t="shared" si="82"/>
        <v>0</v>
      </c>
      <c r="CQ118" s="12">
        <f>'[15]Munka1'!C118</f>
        <v>0</v>
      </c>
      <c r="CR118" s="12">
        <f>'[15]Munka1'!E118</f>
        <v>0</v>
      </c>
      <c r="CS118" s="12">
        <f>'[15]Munka1'!D118</f>
        <v>0</v>
      </c>
      <c r="CT118" s="20">
        <f t="shared" si="83"/>
        <v>0</v>
      </c>
      <c r="CU118" s="12"/>
      <c r="CV118" s="12"/>
      <c r="CW118" s="12"/>
      <c r="CX118" s="20">
        <f t="shared" si="84"/>
        <v>0</v>
      </c>
      <c r="CY118" s="12"/>
      <c r="CZ118" s="12"/>
      <c r="DA118" s="12"/>
      <c r="DB118" s="20">
        <f t="shared" si="85"/>
        <v>0</v>
      </c>
      <c r="DC118" s="12"/>
      <c r="DD118" s="12"/>
      <c r="DE118" s="12"/>
      <c r="DF118" s="20">
        <f t="shared" si="86"/>
        <v>0</v>
      </c>
      <c r="DG118" s="12"/>
      <c r="DH118" s="12"/>
      <c r="DI118" s="12"/>
      <c r="DJ118" s="20">
        <f t="shared" si="87"/>
        <v>0</v>
      </c>
      <c r="DK118" s="12"/>
      <c r="DL118" s="12"/>
      <c r="DM118" s="12"/>
      <c r="DN118" s="20">
        <f t="shared" si="88"/>
        <v>0</v>
      </c>
      <c r="DO118" s="12"/>
      <c r="DP118" s="12"/>
      <c r="DQ118" s="74">
        <f t="shared" si="89"/>
        <v>0</v>
      </c>
      <c r="DR118" s="12">
        <f>'[16]Munka1'!C118</f>
        <v>0</v>
      </c>
      <c r="DS118" s="12">
        <f>'[16]Munka1'!E118</f>
        <v>0</v>
      </c>
      <c r="DT118" s="12">
        <f>'[16]Munka1'!D118</f>
        <v>0</v>
      </c>
      <c r="DU118" s="74">
        <f t="shared" si="90"/>
        <v>0</v>
      </c>
      <c r="DV118" s="12">
        <f>'[17]Munka1'!C118</f>
        <v>0</v>
      </c>
      <c r="DW118" s="12">
        <f>'[17]Munka1'!E118</f>
        <v>1</v>
      </c>
      <c r="DX118" s="12">
        <f>'[17]Munka1'!D118</f>
        <v>0</v>
      </c>
      <c r="DY118" s="74">
        <f t="shared" si="91"/>
        <v>0</v>
      </c>
      <c r="DZ118" s="12">
        <f>'[18]Munka1'!C118</f>
        <v>0</v>
      </c>
      <c r="EA118" s="12">
        <f>'[18]Munka1'!E118</f>
        <v>0</v>
      </c>
      <c r="EB118" s="12">
        <f>'[18]Munka1'!D118</f>
        <v>0</v>
      </c>
      <c r="EC118" s="74">
        <f t="shared" si="92"/>
        <v>0</v>
      </c>
      <c r="ED118" s="62">
        <f t="shared" si="62"/>
        <v>472</v>
      </c>
      <c r="EE118" s="62"/>
      <c r="EF118" s="62">
        <f t="shared" si="63"/>
        <v>338</v>
      </c>
      <c r="EG118" s="20">
        <f t="shared" si="93"/>
        <v>-28.389830508474574</v>
      </c>
      <c r="EK118" s="12"/>
      <c r="EL118" s="12"/>
    </row>
    <row r="119" spans="1:142" s="2" customFormat="1" ht="16.5" customHeight="1">
      <c r="A119" s="50" t="s">
        <v>42</v>
      </c>
      <c r="B119" s="40">
        <v>53</v>
      </c>
      <c r="C119" s="12">
        <f>'[1]ezer ft'!C118</f>
        <v>0</v>
      </c>
      <c r="D119" s="12">
        <f>'[1]ezer ft'!E118</f>
        <v>0</v>
      </c>
      <c r="E119" s="12">
        <f>'[1]ezer ft'!D118</f>
        <v>0</v>
      </c>
      <c r="F119" s="20">
        <f t="shared" si="94"/>
        <v>0</v>
      </c>
      <c r="G119" s="12"/>
      <c r="H119" s="12"/>
      <c r="I119" s="12"/>
      <c r="J119" s="20">
        <f t="shared" si="95"/>
        <v>0</v>
      </c>
      <c r="K119" s="12">
        <f>'[2]Munka1'!C119</f>
        <v>0</v>
      </c>
      <c r="L119" s="12">
        <f>'[2]Munka1'!E119</f>
        <v>0</v>
      </c>
      <c r="M119" s="12">
        <f>'[2]Munka1'!D119</f>
        <v>0</v>
      </c>
      <c r="N119" s="20">
        <f t="shared" si="64"/>
        <v>0</v>
      </c>
      <c r="O119" s="12">
        <f>'[3]Munka1'!C119</f>
        <v>0</v>
      </c>
      <c r="P119" s="12">
        <f>'[3]Munka1'!E119</f>
        <v>0</v>
      </c>
      <c r="Q119" s="12">
        <f>'[3]Munka1'!D119</f>
        <v>0</v>
      </c>
      <c r="R119" s="20">
        <f t="shared" si="65"/>
        <v>0</v>
      </c>
      <c r="S119" s="12">
        <f>'[19]Munka1'!C119</f>
        <v>0</v>
      </c>
      <c r="T119" s="12">
        <f>'[19]Munka1'!E119</f>
        <v>0</v>
      </c>
      <c r="U119" s="12">
        <f>'[19]Munka1'!D119</f>
        <v>0</v>
      </c>
      <c r="V119" s="60">
        <f t="shared" si="66"/>
        <v>0</v>
      </c>
      <c r="W119" s="12">
        <f>'[4]Munka1'!C119</f>
        <v>0</v>
      </c>
      <c r="X119" s="12">
        <f>'[4]Munka1'!E119</f>
        <v>0</v>
      </c>
      <c r="Y119" s="12">
        <f>'[4]Munka1'!D119</f>
        <v>0</v>
      </c>
      <c r="Z119" s="20">
        <f t="shared" si="67"/>
        <v>0</v>
      </c>
      <c r="AA119" s="12"/>
      <c r="AB119" s="12"/>
      <c r="AC119" s="12"/>
      <c r="AD119" s="20">
        <f t="shared" si="96"/>
        <v>0</v>
      </c>
      <c r="AE119" s="12"/>
      <c r="AF119" s="12"/>
      <c r="AG119" s="60">
        <f t="shared" si="97"/>
        <v>0</v>
      </c>
      <c r="AH119" s="12"/>
      <c r="AI119" s="12"/>
      <c r="AJ119" s="60">
        <f t="shared" si="98"/>
        <v>0</v>
      </c>
      <c r="AK119" s="12">
        <f>'[20]Munka1'!C119</f>
        <v>0</v>
      </c>
      <c r="AL119" s="12">
        <f>'[20]Munka1'!E119</f>
        <v>0</v>
      </c>
      <c r="AM119" s="12">
        <f>'[20]Munka1'!D119</f>
        <v>0</v>
      </c>
      <c r="AN119" s="20">
        <f t="shared" si="68"/>
        <v>0</v>
      </c>
      <c r="AO119" s="12">
        <f>'[5]ezer Ft'!C118</f>
        <v>0</v>
      </c>
      <c r="AP119" s="12">
        <f>'[5]ezer Ft'!E118</f>
        <v>0</v>
      </c>
      <c r="AQ119" s="12">
        <f>'[5]ezer Ft'!D118</f>
        <v>0</v>
      </c>
      <c r="AR119" s="20">
        <f t="shared" si="69"/>
        <v>0</v>
      </c>
      <c r="AS119" s="12">
        <f>'[6]Munka1'!C119</f>
        <v>0</v>
      </c>
      <c r="AT119" s="12">
        <f>'[6]Munka1'!E119</f>
        <v>0</v>
      </c>
      <c r="AU119" s="12">
        <f>'[6]Munka1'!D119</f>
        <v>0</v>
      </c>
      <c r="AV119" s="20">
        <f t="shared" si="70"/>
        <v>0</v>
      </c>
      <c r="AW119" s="12">
        <f>'[7]Munka1'!C119</f>
        <v>0</v>
      </c>
      <c r="AX119" s="12">
        <f>'[7]Munka1'!E119</f>
        <v>0</v>
      </c>
      <c r="AY119" s="12">
        <f>'[7]Munka1'!D119</f>
        <v>0</v>
      </c>
      <c r="AZ119" s="20">
        <f t="shared" si="71"/>
        <v>0</v>
      </c>
      <c r="BA119" s="12"/>
      <c r="BB119" s="12"/>
      <c r="BC119" s="60">
        <f t="shared" si="72"/>
        <v>0</v>
      </c>
      <c r="BD119" s="12"/>
      <c r="BE119" s="12"/>
      <c r="BF119" s="60">
        <f t="shared" si="73"/>
        <v>0</v>
      </c>
      <c r="BG119" s="12">
        <f>'[8]Munka1'!C119</f>
        <v>0</v>
      </c>
      <c r="BH119" s="12">
        <f>'[8]Munka1'!E119</f>
        <v>0</v>
      </c>
      <c r="BI119" s="12">
        <f>'[8]Munka1'!D119</f>
        <v>0</v>
      </c>
      <c r="BJ119" s="20">
        <f t="shared" si="74"/>
        <v>0</v>
      </c>
      <c r="BK119" s="12">
        <f>'[9]Munka1'!C119</f>
        <v>0</v>
      </c>
      <c r="BL119" s="12">
        <f>'[9]Munka1'!E119</f>
        <v>0</v>
      </c>
      <c r="BM119" s="12">
        <f>'[9]Munka1'!D119</f>
        <v>0</v>
      </c>
      <c r="BN119" s="20">
        <f t="shared" si="75"/>
        <v>0</v>
      </c>
      <c r="BO119" s="12">
        <f>'[10]Munka1'!C119</f>
        <v>0</v>
      </c>
      <c r="BP119" s="12">
        <f>'[10]Munka1'!E119</f>
        <v>0</v>
      </c>
      <c r="BQ119" s="12">
        <f>'[10]Munka1'!D119</f>
        <v>0</v>
      </c>
      <c r="BR119" s="20">
        <f t="shared" si="76"/>
        <v>0</v>
      </c>
      <c r="BS119" s="12">
        <f>'[11]Munka1'!C119</f>
        <v>0</v>
      </c>
      <c r="BT119" s="12">
        <f>'[11]Munka1'!E119</f>
        <v>0</v>
      </c>
      <c r="BU119" s="12">
        <f>'[11]Munka1'!D119</f>
        <v>0</v>
      </c>
      <c r="BV119" s="20">
        <f t="shared" si="77"/>
        <v>0</v>
      </c>
      <c r="BW119" s="12">
        <f>'[12]Munka1'!C119</f>
        <v>0</v>
      </c>
      <c r="BX119" s="12">
        <f>'[12]Munka1'!E119</f>
        <v>0</v>
      </c>
      <c r="BY119" s="12">
        <f>'[12]Munka1'!D119</f>
        <v>0</v>
      </c>
      <c r="BZ119" s="20">
        <f t="shared" si="78"/>
        <v>0</v>
      </c>
      <c r="CA119" s="12">
        <f>'[13]Munka1'!C119</f>
        <v>0</v>
      </c>
      <c r="CB119" s="12">
        <f>'[13]Munka1'!E119</f>
        <v>0</v>
      </c>
      <c r="CC119" s="12">
        <f>'[13]Munka1'!D119</f>
        <v>0</v>
      </c>
      <c r="CD119" s="20">
        <f t="shared" si="79"/>
        <v>0</v>
      </c>
      <c r="CE119" s="12"/>
      <c r="CF119" s="12"/>
      <c r="CG119" s="12"/>
      <c r="CH119" s="20">
        <f t="shared" si="80"/>
        <v>0</v>
      </c>
      <c r="CI119" s="12"/>
      <c r="CJ119" s="12"/>
      <c r="CK119" s="12"/>
      <c r="CL119" s="20">
        <f t="shared" si="81"/>
        <v>0</v>
      </c>
      <c r="CM119" s="12">
        <f>'[14]Munka1'!C119</f>
        <v>0</v>
      </c>
      <c r="CN119" s="12">
        <f>'[14]Munka1'!E119</f>
        <v>0</v>
      </c>
      <c r="CO119" s="12">
        <f>'[14]Munka1'!D119</f>
        <v>0</v>
      </c>
      <c r="CP119" s="20">
        <f t="shared" si="82"/>
        <v>0</v>
      </c>
      <c r="CQ119" s="12">
        <f>'[15]Munka1'!C119</f>
        <v>0</v>
      </c>
      <c r="CR119" s="12">
        <f>'[15]Munka1'!E119</f>
        <v>0</v>
      </c>
      <c r="CS119" s="12">
        <f>'[15]Munka1'!D119</f>
        <v>0</v>
      </c>
      <c r="CT119" s="20">
        <f t="shared" si="83"/>
        <v>0</v>
      </c>
      <c r="CU119" s="12"/>
      <c r="CV119" s="12"/>
      <c r="CW119" s="12"/>
      <c r="CX119" s="20">
        <f t="shared" si="84"/>
        <v>0</v>
      </c>
      <c r="CY119" s="12"/>
      <c r="CZ119" s="12"/>
      <c r="DA119" s="12"/>
      <c r="DB119" s="20">
        <f t="shared" si="85"/>
        <v>0</v>
      </c>
      <c r="DC119" s="12"/>
      <c r="DD119" s="12"/>
      <c r="DE119" s="12"/>
      <c r="DF119" s="20">
        <f t="shared" si="86"/>
        <v>0</v>
      </c>
      <c r="DG119" s="12"/>
      <c r="DH119" s="12"/>
      <c r="DI119" s="12"/>
      <c r="DJ119" s="20">
        <f t="shared" si="87"/>
        <v>0</v>
      </c>
      <c r="DK119" s="12"/>
      <c r="DL119" s="12"/>
      <c r="DM119" s="12"/>
      <c r="DN119" s="20">
        <f t="shared" si="88"/>
        <v>0</v>
      </c>
      <c r="DO119" s="12"/>
      <c r="DP119" s="12"/>
      <c r="DQ119" s="74">
        <f t="shared" si="89"/>
        <v>0</v>
      </c>
      <c r="DR119" s="12">
        <f>'[16]Munka1'!C119</f>
        <v>0</v>
      </c>
      <c r="DS119" s="12">
        <f>'[16]Munka1'!E119</f>
        <v>0</v>
      </c>
      <c r="DT119" s="12">
        <f>'[16]Munka1'!D119</f>
        <v>0</v>
      </c>
      <c r="DU119" s="74">
        <f t="shared" si="90"/>
        <v>0</v>
      </c>
      <c r="DV119" s="12">
        <f>'[17]Munka1'!C119</f>
        <v>0</v>
      </c>
      <c r="DW119" s="12">
        <f>'[17]Munka1'!E119</f>
        <v>0</v>
      </c>
      <c r="DX119" s="12">
        <f>'[17]Munka1'!D119</f>
        <v>0</v>
      </c>
      <c r="DY119" s="74">
        <f t="shared" si="91"/>
        <v>0</v>
      </c>
      <c r="DZ119" s="12">
        <f>'[18]Munka1'!C119</f>
        <v>0</v>
      </c>
      <c r="EA119" s="12">
        <f>'[18]Munka1'!E119</f>
        <v>0</v>
      </c>
      <c r="EB119" s="12">
        <f>'[18]Munka1'!D119</f>
        <v>0</v>
      </c>
      <c r="EC119" s="74">
        <f t="shared" si="92"/>
        <v>0</v>
      </c>
      <c r="ED119" s="62">
        <f t="shared" si="62"/>
        <v>0</v>
      </c>
      <c r="EE119" s="62"/>
      <c r="EF119" s="62">
        <f t="shared" si="63"/>
        <v>0</v>
      </c>
      <c r="EG119" s="20">
        <f t="shared" si="93"/>
        <v>0</v>
      </c>
      <c r="EK119" s="12"/>
      <c r="EL119" s="12"/>
    </row>
    <row r="120" spans="1:142" s="2" customFormat="1" ht="16.5" customHeight="1">
      <c r="A120" s="50" t="s">
        <v>43</v>
      </c>
      <c r="B120" s="40">
        <v>54</v>
      </c>
      <c r="C120" s="12">
        <f>'[1]ezer ft'!C119</f>
        <v>0</v>
      </c>
      <c r="D120" s="12">
        <f>'[1]ezer ft'!E119</f>
        <v>0</v>
      </c>
      <c r="E120" s="12">
        <f>'[1]ezer ft'!D119</f>
        <v>0</v>
      </c>
      <c r="F120" s="20">
        <f t="shared" si="94"/>
        <v>0</v>
      </c>
      <c r="G120" s="12"/>
      <c r="H120" s="12"/>
      <c r="I120" s="12"/>
      <c r="J120" s="20">
        <f t="shared" si="95"/>
        <v>0</v>
      </c>
      <c r="K120" s="12">
        <f>'[2]Munka1'!C120</f>
        <v>0</v>
      </c>
      <c r="L120" s="12">
        <f>'[2]Munka1'!E120</f>
        <v>0</v>
      </c>
      <c r="M120" s="12">
        <f>'[2]Munka1'!D120</f>
        <v>0</v>
      </c>
      <c r="N120" s="20">
        <f t="shared" si="64"/>
        <v>0</v>
      </c>
      <c r="O120" s="12">
        <f>'[3]Munka1'!C120</f>
        <v>0</v>
      </c>
      <c r="P120" s="12">
        <f>'[3]Munka1'!E120</f>
        <v>0</v>
      </c>
      <c r="Q120" s="12">
        <f>'[3]Munka1'!D120</f>
        <v>0</v>
      </c>
      <c r="R120" s="20">
        <f t="shared" si="65"/>
        <v>0</v>
      </c>
      <c r="S120" s="12">
        <f>'[19]Munka1'!C120</f>
        <v>0</v>
      </c>
      <c r="T120" s="12">
        <f>'[19]Munka1'!E120</f>
        <v>0</v>
      </c>
      <c r="U120" s="12">
        <f>'[19]Munka1'!D120</f>
        <v>0</v>
      </c>
      <c r="V120" s="60">
        <f t="shared" si="66"/>
        <v>0</v>
      </c>
      <c r="W120" s="12">
        <f>'[4]Munka1'!C120</f>
        <v>1700</v>
      </c>
      <c r="X120" s="12">
        <f>'[4]Munka1'!E120</f>
        <v>4425</v>
      </c>
      <c r="Y120" s="12">
        <f>'[4]Munka1'!D120</f>
        <v>3413</v>
      </c>
      <c r="Z120" s="20">
        <f t="shared" si="67"/>
        <v>100.76470588235293</v>
      </c>
      <c r="AA120" s="12"/>
      <c r="AB120" s="12"/>
      <c r="AC120" s="12">
        <f>'[21]Munka1'!D14</f>
        <v>0</v>
      </c>
      <c r="AD120" s="20">
        <f t="shared" si="96"/>
        <v>0</v>
      </c>
      <c r="AE120" s="12"/>
      <c r="AF120" s="12"/>
      <c r="AG120" s="60">
        <f t="shared" si="97"/>
        <v>0</v>
      </c>
      <c r="AH120" s="12"/>
      <c r="AI120" s="12"/>
      <c r="AJ120" s="60">
        <f t="shared" si="98"/>
        <v>0</v>
      </c>
      <c r="AK120" s="12">
        <f>'[20]Munka1'!C120</f>
        <v>0</v>
      </c>
      <c r="AL120" s="12">
        <f>'[20]Munka1'!E120</f>
        <v>0</v>
      </c>
      <c r="AM120" s="12">
        <f>'[20]Munka1'!D120</f>
        <v>0</v>
      </c>
      <c r="AN120" s="20">
        <f t="shared" si="68"/>
        <v>0</v>
      </c>
      <c r="AO120" s="12">
        <f>'[5]ezer Ft'!C119</f>
        <v>0</v>
      </c>
      <c r="AP120" s="12">
        <f>'[5]ezer Ft'!E119</f>
        <v>0</v>
      </c>
      <c r="AQ120" s="12">
        <f>'[5]ezer Ft'!D119</f>
        <v>0</v>
      </c>
      <c r="AR120" s="20">
        <f t="shared" si="69"/>
        <v>0</v>
      </c>
      <c r="AS120" s="12">
        <f>'[6]Munka1'!C120</f>
        <v>0</v>
      </c>
      <c r="AT120" s="12">
        <f>'[6]Munka1'!E120</f>
        <v>0</v>
      </c>
      <c r="AU120" s="12">
        <f>'[6]Munka1'!D120</f>
        <v>0</v>
      </c>
      <c r="AV120" s="20">
        <f t="shared" si="70"/>
        <v>0</v>
      </c>
      <c r="AW120" s="12">
        <f>'[7]Munka1'!C120</f>
        <v>0</v>
      </c>
      <c r="AX120" s="12">
        <f>'[7]Munka1'!E120</f>
        <v>0</v>
      </c>
      <c r="AY120" s="12">
        <f>'[7]Munka1'!D120</f>
        <v>0</v>
      </c>
      <c r="AZ120" s="20">
        <f t="shared" si="71"/>
        <v>0</v>
      </c>
      <c r="BA120" s="12"/>
      <c r="BB120" s="12"/>
      <c r="BC120" s="60">
        <f t="shared" si="72"/>
        <v>0</v>
      </c>
      <c r="BD120" s="12"/>
      <c r="BE120" s="12"/>
      <c r="BF120" s="60">
        <f t="shared" si="73"/>
        <v>0</v>
      </c>
      <c r="BG120" s="12">
        <f>'[8]Munka1'!C120</f>
        <v>0</v>
      </c>
      <c r="BH120" s="12">
        <f>'[8]Munka1'!E120</f>
        <v>0</v>
      </c>
      <c r="BI120" s="12">
        <f>'[8]Munka1'!D120</f>
        <v>0</v>
      </c>
      <c r="BJ120" s="20">
        <f t="shared" si="74"/>
        <v>0</v>
      </c>
      <c r="BK120" s="12">
        <f>'[9]Munka1'!C120</f>
        <v>0</v>
      </c>
      <c r="BL120" s="12">
        <f>'[9]Munka1'!E120</f>
        <v>174</v>
      </c>
      <c r="BM120" s="12">
        <f>'[9]Munka1'!D120</f>
        <v>0</v>
      </c>
      <c r="BN120" s="20">
        <f t="shared" si="75"/>
        <v>0</v>
      </c>
      <c r="BO120" s="12">
        <f>'[10]Munka1'!C120</f>
        <v>0</v>
      </c>
      <c r="BP120" s="12">
        <f>'[10]Munka1'!E120</f>
        <v>0</v>
      </c>
      <c r="BQ120" s="12">
        <f>'[10]Munka1'!D120</f>
        <v>0</v>
      </c>
      <c r="BR120" s="20">
        <f t="shared" si="76"/>
        <v>0</v>
      </c>
      <c r="BS120" s="12">
        <f>'[11]Munka1'!C120</f>
        <v>0</v>
      </c>
      <c r="BT120" s="12">
        <f>'[11]Munka1'!E120</f>
        <v>0</v>
      </c>
      <c r="BU120" s="12">
        <f>'[11]Munka1'!D120</f>
        <v>3528</v>
      </c>
      <c r="BV120" s="20">
        <f t="shared" si="77"/>
        <v>0</v>
      </c>
      <c r="BW120" s="12">
        <f>'[12]Munka1'!C120</f>
        <v>0</v>
      </c>
      <c r="BX120" s="12">
        <f>'[12]Munka1'!E120</f>
        <v>0</v>
      </c>
      <c r="BY120" s="12">
        <f>'[12]Munka1'!D120</f>
        <v>0</v>
      </c>
      <c r="BZ120" s="20">
        <f t="shared" si="78"/>
        <v>0</v>
      </c>
      <c r="CA120" s="12">
        <f>'[13]Munka1'!C120</f>
        <v>21</v>
      </c>
      <c r="CB120" s="12">
        <f>'[13]Munka1'!E120</f>
        <v>17</v>
      </c>
      <c r="CC120" s="12">
        <f>'[13]Munka1'!D120</f>
        <v>15</v>
      </c>
      <c r="CD120" s="20">
        <f t="shared" si="79"/>
        <v>-28.57142857142857</v>
      </c>
      <c r="CE120" s="12"/>
      <c r="CF120" s="12"/>
      <c r="CG120" s="12"/>
      <c r="CH120" s="20">
        <f t="shared" si="80"/>
        <v>0</v>
      </c>
      <c r="CI120" s="12"/>
      <c r="CJ120" s="12"/>
      <c r="CK120" s="12"/>
      <c r="CL120" s="20">
        <f t="shared" si="81"/>
        <v>0</v>
      </c>
      <c r="CM120" s="12">
        <f>'[14]Munka1'!C120</f>
        <v>0</v>
      </c>
      <c r="CN120" s="12">
        <f>'[14]Munka1'!E120</f>
        <v>0</v>
      </c>
      <c r="CO120" s="12">
        <f>'[14]Munka1'!D120</f>
        <v>0</v>
      </c>
      <c r="CP120" s="20">
        <f t="shared" si="82"/>
        <v>0</v>
      </c>
      <c r="CQ120" s="12">
        <f>'[15]Munka1'!C120</f>
        <v>0</v>
      </c>
      <c r="CR120" s="12">
        <f>'[15]Munka1'!E120</f>
        <v>0</v>
      </c>
      <c r="CS120" s="12">
        <f>'[15]Munka1'!D120</f>
        <v>0</v>
      </c>
      <c r="CT120" s="20">
        <f t="shared" si="83"/>
        <v>0</v>
      </c>
      <c r="CU120" s="12"/>
      <c r="CV120" s="12"/>
      <c r="CW120" s="12"/>
      <c r="CX120" s="20">
        <f t="shared" si="84"/>
        <v>0</v>
      </c>
      <c r="CY120" s="12"/>
      <c r="CZ120" s="12"/>
      <c r="DA120" s="12"/>
      <c r="DB120" s="20">
        <f t="shared" si="85"/>
        <v>0</v>
      </c>
      <c r="DC120" s="12"/>
      <c r="DD120" s="12"/>
      <c r="DE120" s="12"/>
      <c r="DF120" s="20">
        <f t="shared" si="86"/>
        <v>0</v>
      </c>
      <c r="DG120" s="12"/>
      <c r="DH120" s="12"/>
      <c r="DI120" s="12"/>
      <c r="DJ120" s="20">
        <f t="shared" si="87"/>
        <v>0</v>
      </c>
      <c r="DK120" s="12"/>
      <c r="DL120" s="12"/>
      <c r="DM120" s="12"/>
      <c r="DN120" s="20">
        <f t="shared" si="88"/>
        <v>0</v>
      </c>
      <c r="DO120" s="12"/>
      <c r="DP120" s="12"/>
      <c r="DQ120" s="74">
        <f t="shared" si="89"/>
        <v>0</v>
      </c>
      <c r="DR120" s="12">
        <f>'[16]Munka1'!C120</f>
        <v>0</v>
      </c>
      <c r="DS120" s="12">
        <f>'[16]Munka1'!E120</f>
        <v>0</v>
      </c>
      <c r="DT120" s="12">
        <f>'[16]Munka1'!D120</f>
        <v>0</v>
      </c>
      <c r="DU120" s="74">
        <f t="shared" si="90"/>
        <v>0</v>
      </c>
      <c r="DV120" s="12">
        <f>'[17]Munka1'!C120</f>
        <v>0</v>
      </c>
      <c r="DW120" s="12">
        <f>'[17]Munka1'!E120</f>
        <v>0</v>
      </c>
      <c r="DX120" s="12">
        <f>'[17]Munka1'!D120</f>
        <v>0</v>
      </c>
      <c r="DY120" s="74">
        <f t="shared" si="91"/>
        <v>0</v>
      </c>
      <c r="DZ120" s="12">
        <f>'[18]Munka1'!C120</f>
        <v>0</v>
      </c>
      <c r="EA120" s="12">
        <f>'[18]Munka1'!E120</f>
        <v>71</v>
      </c>
      <c r="EB120" s="12">
        <f>'[18]Munka1'!D120</f>
        <v>0</v>
      </c>
      <c r="EC120" s="74">
        <f t="shared" si="92"/>
        <v>0</v>
      </c>
      <c r="ED120" s="62">
        <f t="shared" si="62"/>
        <v>1721</v>
      </c>
      <c r="EE120" s="62"/>
      <c r="EF120" s="62">
        <f t="shared" si="63"/>
        <v>6956</v>
      </c>
      <c r="EG120" s="20">
        <f t="shared" si="93"/>
        <v>304.1836141778036</v>
      </c>
      <c r="EK120" s="12"/>
      <c r="EL120" s="12"/>
    </row>
    <row r="121" spans="1:137" s="62" customFormat="1" ht="16.5" customHeight="1">
      <c r="A121" s="48" t="s">
        <v>219</v>
      </c>
      <c r="B121" s="63">
        <v>55</v>
      </c>
      <c r="C121" s="62">
        <f>'[1]ezer ft'!C120</f>
        <v>0</v>
      </c>
      <c r="D121" s="62">
        <f>'[1]ezer ft'!E120</f>
        <v>0</v>
      </c>
      <c r="E121" s="62">
        <f>'[1]ezer ft'!D120</f>
        <v>0</v>
      </c>
      <c r="F121" s="20">
        <f t="shared" si="94"/>
        <v>0</v>
      </c>
      <c r="J121" s="20">
        <f t="shared" si="95"/>
        <v>0</v>
      </c>
      <c r="K121" s="62">
        <f>'[2]Munka1'!C121</f>
        <v>0</v>
      </c>
      <c r="L121" s="62">
        <f>'[2]Munka1'!E121</f>
        <v>0</v>
      </c>
      <c r="M121" s="62">
        <f>'[2]Munka1'!D121</f>
        <v>0</v>
      </c>
      <c r="N121" s="20">
        <f t="shared" si="64"/>
        <v>0</v>
      </c>
      <c r="O121" s="62">
        <f>'[3]Munka1'!C121</f>
        <v>0</v>
      </c>
      <c r="P121" s="62">
        <f>'[3]Munka1'!E121</f>
        <v>0</v>
      </c>
      <c r="Q121" s="62">
        <f>'[3]Munka1'!D121</f>
        <v>0</v>
      </c>
      <c r="R121" s="20">
        <f t="shared" si="65"/>
        <v>0</v>
      </c>
      <c r="S121" s="62">
        <f>'[19]Munka1'!C121</f>
        <v>0</v>
      </c>
      <c r="T121" s="62">
        <f>'[19]Munka1'!E121</f>
        <v>0</v>
      </c>
      <c r="U121" s="62">
        <f>'[19]Munka1'!D121</f>
        <v>0</v>
      </c>
      <c r="V121" s="20">
        <f t="shared" si="66"/>
        <v>0</v>
      </c>
      <c r="W121" s="62">
        <f>'[4]Munka1'!C121</f>
        <v>2172</v>
      </c>
      <c r="X121" s="62">
        <f>'[4]Munka1'!E121</f>
        <v>4443</v>
      </c>
      <c r="Y121" s="62">
        <f>'[4]Munka1'!D121</f>
        <v>3713</v>
      </c>
      <c r="Z121" s="20">
        <f t="shared" si="67"/>
        <v>70.94843462246777</v>
      </c>
      <c r="AC121" s="62">
        <f>SUM(AC120)</f>
        <v>0</v>
      </c>
      <c r="AD121" s="20">
        <f t="shared" si="96"/>
        <v>0</v>
      </c>
      <c r="AG121" s="20">
        <f t="shared" si="97"/>
        <v>0</v>
      </c>
      <c r="AJ121" s="20">
        <f t="shared" si="98"/>
        <v>0</v>
      </c>
      <c r="AK121" s="62">
        <f>'[20]Munka1'!C121</f>
        <v>0</v>
      </c>
      <c r="AL121" s="62">
        <f>'[20]Munka1'!E121</f>
        <v>0</v>
      </c>
      <c r="AM121" s="62">
        <f>'[20]Munka1'!D121</f>
        <v>0</v>
      </c>
      <c r="AN121" s="20">
        <f t="shared" si="68"/>
        <v>0</v>
      </c>
      <c r="AO121" s="62">
        <f>'[5]ezer Ft'!C120</f>
        <v>0</v>
      </c>
      <c r="AP121" s="62">
        <f>'[5]ezer Ft'!E120</f>
        <v>0</v>
      </c>
      <c r="AQ121" s="62">
        <f>'[5]ezer Ft'!D120</f>
        <v>0</v>
      </c>
      <c r="AR121" s="20">
        <f t="shared" si="69"/>
        <v>0</v>
      </c>
      <c r="AS121" s="62">
        <f>'[6]Munka1'!C121</f>
        <v>0</v>
      </c>
      <c r="AT121" s="62">
        <f>'[6]Munka1'!E121</f>
        <v>0</v>
      </c>
      <c r="AU121" s="62">
        <f>'[6]Munka1'!D121</f>
        <v>0</v>
      </c>
      <c r="AV121" s="20">
        <f t="shared" si="70"/>
        <v>0</v>
      </c>
      <c r="AW121" s="62">
        <f>'[7]Munka1'!C121</f>
        <v>0</v>
      </c>
      <c r="AX121" s="62">
        <f>'[7]Munka1'!E121</f>
        <v>0</v>
      </c>
      <c r="AY121" s="62">
        <f>'[7]Munka1'!D121</f>
        <v>0</v>
      </c>
      <c r="AZ121" s="20">
        <f t="shared" si="71"/>
        <v>0</v>
      </c>
      <c r="BC121" s="20">
        <f t="shared" si="72"/>
        <v>0</v>
      </c>
      <c r="BF121" s="20">
        <f t="shared" si="73"/>
        <v>0</v>
      </c>
      <c r="BG121" s="62">
        <f>'[8]Munka1'!C121</f>
        <v>0</v>
      </c>
      <c r="BH121" s="62">
        <f>'[8]Munka1'!E121</f>
        <v>3</v>
      </c>
      <c r="BI121" s="62">
        <f>'[8]Munka1'!D121</f>
        <v>26</v>
      </c>
      <c r="BJ121" s="20">
        <f t="shared" si="74"/>
        <v>0</v>
      </c>
      <c r="BK121" s="62">
        <f>'[9]Munka1'!C121</f>
        <v>0</v>
      </c>
      <c r="BL121" s="62">
        <f>'[9]Munka1'!E121</f>
        <v>250</v>
      </c>
      <c r="BM121" s="62">
        <f>'[9]Munka1'!D121</f>
        <v>0</v>
      </c>
      <c r="BN121" s="20">
        <f t="shared" si="75"/>
        <v>0</v>
      </c>
      <c r="BO121" s="62">
        <f>'[10]Munka1'!C121</f>
        <v>0</v>
      </c>
      <c r="BP121" s="62">
        <f>'[10]Munka1'!E121</f>
        <v>0</v>
      </c>
      <c r="BQ121" s="62">
        <f>'[10]Munka1'!D121</f>
        <v>0</v>
      </c>
      <c r="BR121" s="20">
        <f t="shared" si="76"/>
        <v>0</v>
      </c>
      <c r="BS121" s="62">
        <f>'[11]Munka1'!C121</f>
        <v>0</v>
      </c>
      <c r="BT121" s="62">
        <f>'[11]Munka1'!E121</f>
        <v>0</v>
      </c>
      <c r="BU121" s="62">
        <f>'[11]Munka1'!D121</f>
        <v>3528</v>
      </c>
      <c r="BV121" s="20">
        <f t="shared" si="77"/>
        <v>0</v>
      </c>
      <c r="BW121" s="62">
        <f>'[12]Munka1'!C121</f>
        <v>0</v>
      </c>
      <c r="BX121" s="62">
        <f>'[12]Munka1'!E121</f>
        <v>0</v>
      </c>
      <c r="BY121" s="62">
        <f>'[12]Munka1'!D121</f>
        <v>0</v>
      </c>
      <c r="BZ121" s="20">
        <f t="shared" si="78"/>
        <v>0</v>
      </c>
      <c r="CA121" s="62">
        <f>'[13]Munka1'!C121</f>
        <v>21</v>
      </c>
      <c r="CB121" s="62">
        <f>'[13]Munka1'!E121</f>
        <v>18</v>
      </c>
      <c r="CC121" s="62">
        <f>'[13]Munka1'!D121</f>
        <v>27</v>
      </c>
      <c r="CD121" s="20">
        <f t="shared" si="79"/>
        <v>28.571428571428584</v>
      </c>
      <c r="CH121" s="20">
        <f t="shared" si="80"/>
        <v>0</v>
      </c>
      <c r="CL121" s="20">
        <f t="shared" si="81"/>
        <v>0</v>
      </c>
      <c r="CM121" s="62">
        <f>'[14]Munka1'!C121</f>
        <v>0</v>
      </c>
      <c r="CN121" s="62">
        <f>'[14]Munka1'!E121</f>
        <v>0</v>
      </c>
      <c r="CO121" s="62">
        <f>'[14]Munka1'!D121</f>
        <v>0</v>
      </c>
      <c r="CP121" s="20">
        <f t="shared" si="82"/>
        <v>0</v>
      </c>
      <c r="CQ121" s="62">
        <f>'[15]Munka1'!C121</f>
        <v>0</v>
      </c>
      <c r="CR121" s="62">
        <f>'[15]Munka1'!E121</f>
        <v>0</v>
      </c>
      <c r="CS121" s="62">
        <f>'[15]Munka1'!D121</f>
        <v>0</v>
      </c>
      <c r="CT121" s="20">
        <f t="shared" si="83"/>
        <v>0</v>
      </c>
      <c r="CX121" s="20">
        <f t="shared" si="84"/>
        <v>0</v>
      </c>
      <c r="DB121" s="20">
        <f t="shared" si="85"/>
        <v>0</v>
      </c>
      <c r="DF121" s="20">
        <f t="shared" si="86"/>
        <v>0</v>
      </c>
      <c r="DJ121" s="20">
        <f t="shared" si="87"/>
        <v>0</v>
      </c>
      <c r="DN121" s="20">
        <f t="shared" si="88"/>
        <v>0</v>
      </c>
      <c r="DQ121" s="74">
        <f t="shared" si="89"/>
        <v>0</v>
      </c>
      <c r="DR121" s="62">
        <f>'[16]Munka1'!C121</f>
        <v>0</v>
      </c>
      <c r="DS121" s="62">
        <f>'[16]Munka1'!E121</f>
        <v>0</v>
      </c>
      <c r="DT121" s="62">
        <f>'[16]Munka1'!D121</f>
        <v>0</v>
      </c>
      <c r="DU121" s="74">
        <f t="shared" si="90"/>
        <v>0</v>
      </c>
      <c r="DV121" s="62">
        <f>'[17]Munka1'!C121</f>
        <v>0</v>
      </c>
      <c r="DW121" s="62">
        <f>'[17]Munka1'!E121</f>
        <v>1</v>
      </c>
      <c r="DX121" s="62">
        <f>'[17]Munka1'!D121</f>
        <v>0</v>
      </c>
      <c r="DY121" s="74">
        <f t="shared" si="91"/>
        <v>0</v>
      </c>
      <c r="DZ121" s="62">
        <f>'[18]Munka1'!C121</f>
        <v>0</v>
      </c>
      <c r="EA121" s="62">
        <f>'[18]Munka1'!E121</f>
        <v>71</v>
      </c>
      <c r="EB121" s="62">
        <f>'[18]Munka1'!D121</f>
        <v>0</v>
      </c>
      <c r="EC121" s="74">
        <f t="shared" si="92"/>
        <v>0</v>
      </c>
      <c r="ED121" s="62">
        <f t="shared" si="62"/>
        <v>2193</v>
      </c>
      <c r="EF121" s="62">
        <f t="shared" si="63"/>
        <v>7294</v>
      </c>
      <c r="EG121" s="20">
        <f t="shared" si="93"/>
        <v>232.60373917008667</v>
      </c>
    </row>
    <row r="122" spans="1:142" s="2" customFormat="1" ht="16.5" customHeight="1">
      <c r="A122" s="50" t="s">
        <v>66</v>
      </c>
      <c r="B122" s="40">
        <v>56</v>
      </c>
      <c r="C122" s="12">
        <f>'[1]ezer ft'!C121</f>
        <v>0</v>
      </c>
      <c r="D122" s="12">
        <f>'[1]ezer ft'!E121</f>
        <v>0</v>
      </c>
      <c r="E122" s="12">
        <f>'[1]ezer ft'!D121</f>
        <v>0</v>
      </c>
      <c r="F122" s="20">
        <f t="shared" si="94"/>
        <v>0</v>
      </c>
      <c r="G122" s="12"/>
      <c r="H122" s="12"/>
      <c r="I122" s="12"/>
      <c r="J122" s="20">
        <f t="shared" si="95"/>
        <v>0</v>
      </c>
      <c r="K122" s="12">
        <f>'[2]Munka1'!C122</f>
        <v>0</v>
      </c>
      <c r="L122" s="12">
        <f>'[2]Munka1'!E122</f>
        <v>0</v>
      </c>
      <c r="M122" s="12">
        <f>'[2]Munka1'!D122</f>
        <v>0</v>
      </c>
      <c r="N122" s="20">
        <f t="shared" si="64"/>
        <v>0</v>
      </c>
      <c r="O122" s="12">
        <f>'[3]Munka1'!C122</f>
        <v>0</v>
      </c>
      <c r="P122" s="12">
        <f>'[3]Munka1'!E122</f>
        <v>0</v>
      </c>
      <c r="Q122" s="12">
        <f>'[3]Munka1'!D122</f>
        <v>0</v>
      </c>
      <c r="R122" s="20">
        <f t="shared" si="65"/>
        <v>0</v>
      </c>
      <c r="S122" s="12">
        <f>'[19]Munka1'!C122</f>
        <v>0</v>
      </c>
      <c r="T122" s="12">
        <f>'[19]Munka1'!E122</f>
        <v>0</v>
      </c>
      <c r="U122" s="12">
        <f>'[19]Munka1'!D122</f>
        <v>0</v>
      </c>
      <c r="V122" s="60">
        <f t="shared" si="66"/>
        <v>0</v>
      </c>
      <c r="W122" s="12">
        <f>'[4]Munka1'!C122</f>
        <v>0</v>
      </c>
      <c r="X122" s="12">
        <f>'[4]Munka1'!E122</f>
        <v>0</v>
      </c>
      <c r="Y122" s="12">
        <f>'[4]Munka1'!D122</f>
        <v>0</v>
      </c>
      <c r="Z122" s="20">
        <f t="shared" si="67"/>
        <v>0</v>
      </c>
      <c r="AA122" s="12"/>
      <c r="AB122" s="12"/>
      <c r="AC122" s="12"/>
      <c r="AD122" s="20">
        <f t="shared" si="96"/>
        <v>0</v>
      </c>
      <c r="AE122" s="12"/>
      <c r="AF122" s="12"/>
      <c r="AG122" s="60">
        <f t="shared" si="97"/>
        <v>0</v>
      </c>
      <c r="AH122" s="12"/>
      <c r="AI122" s="12"/>
      <c r="AJ122" s="60">
        <f t="shared" si="98"/>
        <v>0</v>
      </c>
      <c r="AK122" s="12">
        <f>'[20]Munka1'!C122</f>
        <v>0</v>
      </c>
      <c r="AL122" s="12">
        <f>'[20]Munka1'!E122</f>
        <v>0</v>
      </c>
      <c r="AM122" s="12">
        <f>'[20]Munka1'!D122</f>
        <v>0</v>
      </c>
      <c r="AN122" s="20">
        <f t="shared" si="68"/>
        <v>0</v>
      </c>
      <c r="AO122" s="12">
        <f>'[5]ezer Ft'!C121</f>
        <v>0</v>
      </c>
      <c r="AP122" s="12">
        <f>'[5]ezer Ft'!E121</f>
        <v>0</v>
      </c>
      <c r="AQ122" s="12">
        <f>'[5]ezer Ft'!D121</f>
        <v>0</v>
      </c>
      <c r="AR122" s="20">
        <f t="shared" si="69"/>
        <v>0</v>
      </c>
      <c r="AS122" s="12">
        <f>'[6]Munka1'!C122</f>
        <v>0</v>
      </c>
      <c r="AT122" s="12">
        <f>'[6]Munka1'!E122</f>
        <v>0</v>
      </c>
      <c r="AU122" s="12">
        <f>'[6]Munka1'!D122</f>
        <v>0</v>
      </c>
      <c r="AV122" s="20">
        <f t="shared" si="70"/>
        <v>0</v>
      </c>
      <c r="AW122" s="12">
        <f>'[7]Munka1'!C122</f>
        <v>0</v>
      </c>
      <c r="AX122" s="12">
        <f>'[7]Munka1'!E122</f>
        <v>0</v>
      </c>
      <c r="AY122" s="12">
        <f>'[7]Munka1'!D122</f>
        <v>0</v>
      </c>
      <c r="AZ122" s="20">
        <f t="shared" si="71"/>
        <v>0</v>
      </c>
      <c r="BA122" s="12"/>
      <c r="BB122" s="12"/>
      <c r="BC122" s="60">
        <f t="shared" si="72"/>
        <v>0</v>
      </c>
      <c r="BD122" s="12"/>
      <c r="BE122" s="12"/>
      <c r="BF122" s="60">
        <f t="shared" si="73"/>
        <v>0</v>
      </c>
      <c r="BG122" s="12">
        <f>'[8]Munka1'!C122</f>
        <v>0</v>
      </c>
      <c r="BH122" s="12">
        <f>'[8]Munka1'!E122</f>
        <v>0</v>
      </c>
      <c r="BI122" s="12">
        <f>'[8]Munka1'!D122</f>
        <v>0</v>
      </c>
      <c r="BJ122" s="20">
        <f t="shared" si="74"/>
        <v>0</v>
      </c>
      <c r="BK122" s="12">
        <f>'[9]Munka1'!C122</f>
        <v>0</v>
      </c>
      <c r="BL122" s="12">
        <f>'[9]Munka1'!E122</f>
        <v>0</v>
      </c>
      <c r="BM122" s="12">
        <f>'[9]Munka1'!D122</f>
        <v>0</v>
      </c>
      <c r="BN122" s="20">
        <f t="shared" si="75"/>
        <v>0</v>
      </c>
      <c r="BO122" s="12">
        <f>'[10]Munka1'!C122</f>
        <v>0</v>
      </c>
      <c r="BP122" s="12">
        <f>'[10]Munka1'!E122</f>
        <v>0</v>
      </c>
      <c r="BQ122" s="12">
        <f>'[10]Munka1'!D122</f>
        <v>0</v>
      </c>
      <c r="BR122" s="20">
        <f t="shared" si="76"/>
        <v>0</v>
      </c>
      <c r="BS122" s="12">
        <f>'[11]Munka1'!C122</f>
        <v>0</v>
      </c>
      <c r="BT122" s="12">
        <f>'[11]Munka1'!E122</f>
        <v>0</v>
      </c>
      <c r="BU122" s="12">
        <f>'[11]Munka1'!D122</f>
        <v>0</v>
      </c>
      <c r="BV122" s="20">
        <f t="shared" si="77"/>
        <v>0</v>
      </c>
      <c r="BW122" s="12">
        <f>'[12]Munka1'!C122</f>
        <v>0</v>
      </c>
      <c r="BX122" s="12">
        <f>'[12]Munka1'!E122</f>
        <v>0</v>
      </c>
      <c r="BY122" s="12">
        <f>'[12]Munka1'!D122</f>
        <v>0</v>
      </c>
      <c r="BZ122" s="20">
        <f t="shared" si="78"/>
        <v>0</v>
      </c>
      <c r="CA122" s="12">
        <f>'[13]Munka1'!C122</f>
        <v>0</v>
      </c>
      <c r="CB122" s="12">
        <f>'[13]Munka1'!E122</f>
        <v>0</v>
      </c>
      <c r="CC122" s="12">
        <f>'[13]Munka1'!D122</f>
        <v>0</v>
      </c>
      <c r="CD122" s="20">
        <f t="shared" si="79"/>
        <v>0</v>
      </c>
      <c r="CE122" s="12"/>
      <c r="CF122" s="12"/>
      <c r="CG122" s="12"/>
      <c r="CH122" s="20">
        <f t="shared" si="80"/>
        <v>0</v>
      </c>
      <c r="CI122" s="12"/>
      <c r="CJ122" s="12"/>
      <c r="CK122" s="12"/>
      <c r="CL122" s="20">
        <f t="shared" si="81"/>
        <v>0</v>
      </c>
      <c r="CM122" s="12">
        <f>'[14]Munka1'!C122</f>
        <v>0</v>
      </c>
      <c r="CN122" s="12">
        <f>'[14]Munka1'!E122</f>
        <v>0</v>
      </c>
      <c r="CO122" s="12">
        <f>'[14]Munka1'!D122</f>
        <v>0</v>
      </c>
      <c r="CP122" s="20">
        <f t="shared" si="82"/>
        <v>0</v>
      </c>
      <c r="CQ122" s="12">
        <f>'[15]Munka1'!C122</f>
        <v>0</v>
      </c>
      <c r="CR122" s="12">
        <f>'[15]Munka1'!E122</f>
        <v>0</v>
      </c>
      <c r="CS122" s="12">
        <f>'[15]Munka1'!D122</f>
        <v>0</v>
      </c>
      <c r="CT122" s="20">
        <f t="shared" si="83"/>
        <v>0</v>
      </c>
      <c r="CU122" s="12"/>
      <c r="CV122" s="12"/>
      <c r="CW122" s="12"/>
      <c r="CX122" s="20">
        <f t="shared" si="84"/>
        <v>0</v>
      </c>
      <c r="CY122" s="12"/>
      <c r="CZ122" s="12"/>
      <c r="DA122" s="12"/>
      <c r="DB122" s="20">
        <f t="shared" si="85"/>
        <v>0</v>
      </c>
      <c r="DC122" s="12"/>
      <c r="DD122" s="12"/>
      <c r="DE122" s="12"/>
      <c r="DF122" s="20">
        <f t="shared" si="86"/>
        <v>0</v>
      </c>
      <c r="DG122" s="12"/>
      <c r="DH122" s="12"/>
      <c r="DI122" s="12"/>
      <c r="DJ122" s="20">
        <f t="shared" si="87"/>
        <v>0</v>
      </c>
      <c r="DK122" s="12"/>
      <c r="DL122" s="12"/>
      <c r="DM122" s="12"/>
      <c r="DN122" s="20">
        <f t="shared" si="88"/>
        <v>0</v>
      </c>
      <c r="DO122" s="12"/>
      <c r="DP122" s="12"/>
      <c r="DQ122" s="74">
        <f t="shared" si="89"/>
        <v>0</v>
      </c>
      <c r="DR122" s="12">
        <f>'[16]Munka1'!C122</f>
        <v>0</v>
      </c>
      <c r="DS122" s="12">
        <f>'[16]Munka1'!E122</f>
        <v>0</v>
      </c>
      <c r="DT122" s="12">
        <f>'[16]Munka1'!D122</f>
        <v>0</v>
      </c>
      <c r="DU122" s="74">
        <f t="shared" si="90"/>
        <v>0</v>
      </c>
      <c r="DV122" s="12">
        <f>'[17]Munka1'!C122</f>
        <v>0</v>
      </c>
      <c r="DW122" s="12">
        <f>'[17]Munka1'!E122</f>
        <v>0</v>
      </c>
      <c r="DX122" s="12">
        <f>'[17]Munka1'!D122</f>
        <v>0</v>
      </c>
      <c r="DY122" s="74">
        <f t="shared" si="91"/>
        <v>0</v>
      </c>
      <c r="DZ122" s="12">
        <f>'[18]Munka1'!C122</f>
        <v>0</v>
      </c>
      <c r="EA122" s="12">
        <f>'[18]Munka1'!E122</f>
        <v>0</v>
      </c>
      <c r="EB122" s="12">
        <f>'[18]Munka1'!D122</f>
        <v>0</v>
      </c>
      <c r="EC122" s="74">
        <f t="shared" si="92"/>
        <v>0</v>
      </c>
      <c r="ED122" s="62">
        <f t="shared" si="62"/>
        <v>0</v>
      </c>
      <c r="EE122" s="62"/>
      <c r="EF122" s="62">
        <f t="shared" si="63"/>
        <v>0</v>
      </c>
      <c r="EG122" s="20">
        <f t="shared" si="93"/>
        <v>0</v>
      </c>
      <c r="EK122" s="12"/>
      <c r="EL122" s="12"/>
    </row>
    <row r="123" spans="1:142" s="2" customFormat="1" ht="16.5" customHeight="1">
      <c r="A123" s="50" t="s">
        <v>67</v>
      </c>
      <c r="B123" s="40">
        <v>57</v>
      </c>
      <c r="C123" s="12">
        <f>'[1]ezer ft'!C122</f>
        <v>0</v>
      </c>
      <c r="D123" s="12">
        <f>'[1]ezer ft'!E122</f>
        <v>0</v>
      </c>
      <c r="E123" s="12">
        <f>'[1]ezer ft'!D122</f>
        <v>0</v>
      </c>
      <c r="F123" s="20">
        <f t="shared" si="94"/>
        <v>0</v>
      </c>
      <c r="G123" s="12"/>
      <c r="H123" s="12"/>
      <c r="I123" s="12"/>
      <c r="J123" s="20">
        <f t="shared" si="95"/>
        <v>0</v>
      </c>
      <c r="K123" s="12">
        <f>'[2]Munka1'!C123</f>
        <v>0</v>
      </c>
      <c r="L123" s="12">
        <f>'[2]Munka1'!E123</f>
        <v>0</v>
      </c>
      <c r="M123" s="12">
        <f>'[2]Munka1'!D123</f>
        <v>0</v>
      </c>
      <c r="N123" s="20">
        <f t="shared" si="64"/>
        <v>0</v>
      </c>
      <c r="O123" s="12">
        <f>'[3]Munka1'!C123</f>
        <v>0</v>
      </c>
      <c r="P123" s="12">
        <f>'[3]Munka1'!E123</f>
        <v>0</v>
      </c>
      <c r="Q123" s="12">
        <f>'[3]Munka1'!D123</f>
        <v>0</v>
      </c>
      <c r="R123" s="20">
        <f t="shared" si="65"/>
        <v>0</v>
      </c>
      <c r="S123" s="12">
        <f>'[19]Munka1'!C123</f>
        <v>0</v>
      </c>
      <c r="T123" s="12">
        <f>'[19]Munka1'!E123</f>
        <v>0</v>
      </c>
      <c r="U123" s="12">
        <f>'[19]Munka1'!D123</f>
        <v>0</v>
      </c>
      <c r="V123" s="60">
        <f t="shared" si="66"/>
        <v>0</v>
      </c>
      <c r="W123" s="12">
        <f>'[4]Munka1'!C123</f>
        <v>0</v>
      </c>
      <c r="X123" s="12">
        <f>'[4]Munka1'!E123</f>
        <v>0</v>
      </c>
      <c r="Y123" s="12">
        <f>'[4]Munka1'!D123</f>
        <v>0</v>
      </c>
      <c r="Z123" s="20">
        <f t="shared" si="67"/>
        <v>0</v>
      </c>
      <c r="AA123" s="12"/>
      <c r="AB123" s="12"/>
      <c r="AC123" s="12"/>
      <c r="AD123" s="20">
        <f t="shared" si="96"/>
        <v>0</v>
      </c>
      <c r="AE123" s="12"/>
      <c r="AF123" s="12"/>
      <c r="AG123" s="60">
        <f t="shared" si="97"/>
        <v>0</v>
      </c>
      <c r="AH123" s="12"/>
      <c r="AI123" s="12"/>
      <c r="AJ123" s="60">
        <f t="shared" si="98"/>
        <v>0</v>
      </c>
      <c r="AK123" s="12">
        <f>'[20]Munka1'!C123</f>
        <v>0</v>
      </c>
      <c r="AL123" s="12">
        <f>'[20]Munka1'!E123</f>
        <v>0</v>
      </c>
      <c r="AM123" s="12">
        <f>'[20]Munka1'!D123</f>
        <v>0</v>
      </c>
      <c r="AN123" s="20">
        <f t="shared" si="68"/>
        <v>0</v>
      </c>
      <c r="AO123" s="12">
        <f>'[5]ezer Ft'!C122</f>
        <v>0</v>
      </c>
      <c r="AP123" s="12">
        <f>'[5]ezer Ft'!E122</f>
        <v>0</v>
      </c>
      <c r="AQ123" s="12">
        <f>'[5]ezer Ft'!D122</f>
        <v>0</v>
      </c>
      <c r="AR123" s="20">
        <f t="shared" si="69"/>
        <v>0</v>
      </c>
      <c r="AS123" s="12">
        <f>'[6]Munka1'!C123</f>
        <v>0</v>
      </c>
      <c r="AT123" s="12">
        <f>'[6]Munka1'!E123</f>
        <v>0</v>
      </c>
      <c r="AU123" s="12">
        <f>'[6]Munka1'!D123</f>
        <v>0</v>
      </c>
      <c r="AV123" s="20">
        <f t="shared" si="70"/>
        <v>0</v>
      </c>
      <c r="AW123" s="12">
        <f>'[7]Munka1'!C123</f>
        <v>0</v>
      </c>
      <c r="AX123" s="12">
        <f>'[7]Munka1'!E123</f>
        <v>0</v>
      </c>
      <c r="AY123" s="12">
        <f>'[7]Munka1'!D123</f>
        <v>0</v>
      </c>
      <c r="AZ123" s="20">
        <f t="shared" si="71"/>
        <v>0</v>
      </c>
      <c r="BA123" s="12"/>
      <c r="BB123" s="12"/>
      <c r="BC123" s="60">
        <f t="shared" si="72"/>
        <v>0</v>
      </c>
      <c r="BD123" s="12"/>
      <c r="BE123" s="12"/>
      <c r="BF123" s="60">
        <f t="shared" si="73"/>
        <v>0</v>
      </c>
      <c r="BG123" s="12">
        <f>'[8]Munka1'!C123</f>
        <v>0</v>
      </c>
      <c r="BH123" s="12">
        <f>'[8]Munka1'!E123</f>
        <v>0</v>
      </c>
      <c r="BI123" s="12">
        <f>'[8]Munka1'!D123</f>
        <v>0</v>
      </c>
      <c r="BJ123" s="20">
        <f t="shared" si="74"/>
        <v>0</v>
      </c>
      <c r="BK123" s="12">
        <f>'[9]Munka1'!C123</f>
        <v>0</v>
      </c>
      <c r="BL123" s="12">
        <f>'[9]Munka1'!E123</f>
        <v>0</v>
      </c>
      <c r="BM123" s="12">
        <f>'[9]Munka1'!D123</f>
        <v>0</v>
      </c>
      <c r="BN123" s="20">
        <f t="shared" si="75"/>
        <v>0</v>
      </c>
      <c r="BO123" s="12">
        <f>'[10]Munka1'!C123</f>
        <v>0</v>
      </c>
      <c r="BP123" s="12">
        <f>'[10]Munka1'!E123</f>
        <v>0</v>
      </c>
      <c r="BQ123" s="12">
        <f>'[10]Munka1'!D123</f>
        <v>0</v>
      </c>
      <c r="BR123" s="20">
        <f t="shared" si="76"/>
        <v>0</v>
      </c>
      <c r="BS123" s="12">
        <f>'[11]Munka1'!C123</f>
        <v>0</v>
      </c>
      <c r="BT123" s="12">
        <f>'[11]Munka1'!E123</f>
        <v>0</v>
      </c>
      <c r="BU123" s="12">
        <f>'[11]Munka1'!D123</f>
        <v>0</v>
      </c>
      <c r="BV123" s="20">
        <f t="shared" si="77"/>
        <v>0</v>
      </c>
      <c r="BW123" s="12">
        <f>'[12]Munka1'!C123</f>
        <v>0</v>
      </c>
      <c r="BX123" s="12">
        <f>'[12]Munka1'!E123</f>
        <v>0</v>
      </c>
      <c r="BY123" s="12">
        <f>'[12]Munka1'!D123</f>
        <v>0</v>
      </c>
      <c r="BZ123" s="20">
        <f t="shared" si="78"/>
        <v>0</v>
      </c>
      <c r="CA123" s="12">
        <f>'[13]Munka1'!C123</f>
        <v>0</v>
      </c>
      <c r="CB123" s="12">
        <f>'[13]Munka1'!E123</f>
        <v>0</v>
      </c>
      <c r="CC123" s="12">
        <f>'[13]Munka1'!D123</f>
        <v>0</v>
      </c>
      <c r="CD123" s="20">
        <f t="shared" si="79"/>
        <v>0</v>
      </c>
      <c r="CE123" s="12"/>
      <c r="CF123" s="12"/>
      <c r="CG123" s="12"/>
      <c r="CH123" s="20">
        <f t="shared" si="80"/>
        <v>0</v>
      </c>
      <c r="CI123" s="12"/>
      <c r="CJ123" s="12"/>
      <c r="CK123" s="12"/>
      <c r="CL123" s="20">
        <f t="shared" si="81"/>
        <v>0</v>
      </c>
      <c r="CM123" s="12">
        <f>'[14]Munka1'!C123</f>
        <v>0</v>
      </c>
      <c r="CN123" s="12">
        <f>'[14]Munka1'!E123</f>
        <v>0</v>
      </c>
      <c r="CO123" s="12">
        <f>'[14]Munka1'!D123</f>
        <v>0</v>
      </c>
      <c r="CP123" s="20">
        <f t="shared" si="82"/>
        <v>0</v>
      </c>
      <c r="CQ123" s="12">
        <f>'[15]Munka1'!C123</f>
        <v>0</v>
      </c>
      <c r="CR123" s="12">
        <f>'[15]Munka1'!E123</f>
        <v>0</v>
      </c>
      <c r="CS123" s="12">
        <f>'[15]Munka1'!D123</f>
        <v>0</v>
      </c>
      <c r="CT123" s="20">
        <f t="shared" si="83"/>
        <v>0</v>
      </c>
      <c r="CU123" s="12"/>
      <c r="CV123" s="12"/>
      <c r="CW123" s="12"/>
      <c r="CX123" s="20">
        <f t="shared" si="84"/>
        <v>0</v>
      </c>
      <c r="CY123" s="12"/>
      <c r="CZ123" s="12"/>
      <c r="DA123" s="12"/>
      <c r="DB123" s="20">
        <f t="shared" si="85"/>
        <v>0</v>
      </c>
      <c r="DC123" s="12"/>
      <c r="DD123" s="12"/>
      <c r="DE123" s="12"/>
      <c r="DF123" s="20">
        <f t="shared" si="86"/>
        <v>0</v>
      </c>
      <c r="DG123" s="12"/>
      <c r="DH123" s="12"/>
      <c r="DI123" s="12"/>
      <c r="DJ123" s="20">
        <f t="shared" si="87"/>
        <v>0</v>
      </c>
      <c r="DK123" s="12"/>
      <c r="DL123" s="12"/>
      <c r="DM123" s="12"/>
      <c r="DN123" s="20">
        <f t="shared" si="88"/>
        <v>0</v>
      </c>
      <c r="DO123" s="12"/>
      <c r="DP123" s="12"/>
      <c r="DQ123" s="74">
        <f t="shared" si="89"/>
        <v>0</v>
      </c>
      <c r="DR123" s="12">
        <f>'[16]Munka1'!C123</f>
        <v>0</v>
      </c>
      <c r="DS123" s="12">
        <f>'[16]Munka1'!E123</f>
        <v>0</v>
      </c>
      <c r="DT123" s="12">
        <f>'[16]Munka1'!D123</f>
        <v>0</v>
      </c>
      <c r="DU123" s="74">
        <f t="shared" si="90"/>
        <v>0</v>
      </c>
      <c r="DV123" s="12">
        <f>'[17]Munka1'!C123</f>
        <v>0</v>
      </c>
      <c r="DW123" s="12">
        <f>'[17]Munka1'!E123</f>
        <v>0</v>
      </c>
      <c r="DX123" s="12">
        <f>'[17]Munka1'!D123</f>
        <v>0</v>
      </c>
      <c r="DY123" s="74">
        <f t="shared" si="91"/>
        <v>0</v>
      </c>
      <c r="DZ123" s="12">
        <f>'[18]Munka1'!C123</f>
        <v>0</v>
      </c>
      <c r="EA123" s="12">
        <f>'[18]Munka1'!E123</f>
        <v>0</v>
      </c>
      <c r="EB123" s="12">
        <f>'[18]Munka1'!D123</f>
        <v>0</v>
      </c>
      <c r="EC123" s="74">
        <f t="shared" si="92"/>
        <v>0</v>
      </c>
      <c r="ED123" s="62">
        <f t="shared" si="62"/>
        <v>0</v>
      </c>
      <c r="EE123" s="62"/>
      <c r="EF123" s="62">
        <f t="shared" si="63"/>
        <v>0</v>
      </c>
      <c r="EG123" s="20">
        <f t="shared" si="93"/>
        <v>0</v>
      </c>
      <c r="EK123" s="12"/>
      <c r="EL123" s="12"/>
    </row>
    <row r="124" spans="1:137" s="62" customFormat="1" ht="16.5" customHeight="1">
      <c r="A124" s="48" t="s">
        <v>220</v>
      </c>
      <c r="B124" s="63">
        <v>58</v>
      </c>
      <c r="C124" s="62">
        <f>'[1]ezer ft'!C123</f>
        <v>0</v>
      </c>
      <c r="D124" s="62">
        <f>'[1]ezer ft'!E123</f>
        <v>0</v>
      </c>
      <c r="E124" s="62">
        <f>'[1]ezer ft'!D123</f>
        <v>0</v>
      </c>
      <c r="F124" s="20">
        <f t="shared" si="94"/>
        <v>0</v>
      </c>
      <c r="J124" s="20">
        <f t="shared" si="95"/>
        <v>0</v>
      </c>
      <c r="K124" s="62">
        <f>'[2]Munka1'!C124</f>
        <v>0</v>
      </c>
      <c r="L124" s="62">
        <f>'[2]Munka1'!E124</f>
        <v>0</v>
      </c>
      <c r="M124" s="62">
        <f>'[2]Munka1'!D124</f>
        <v>0</v>
      </c>
      <c r="N124" s="20">
        <f t="shared" si="64"/>
        <v>0</v>
      </c>
      <c r="O124" s="62">
        <f>'[3]Munka1'!C124</f>
        <v>0</v>
      </c>
      <c r="P124" s="62">
        <f>'[3]Munka1'!E124</f>
        <v>0</v>
      </c>
      <c r="Q124" s="62">
        <f>'[3]Munka1'!D124</f>
        <v>0</v>
      </c>
      <c r="R124" s="20">
        <f t="shared" si="65"/>
        <v>0</v>
      </c>
      <c r="S124" s="62">
        <f>'[19]Munka1'!C124</f>
        <v>0</v>
      </c>
      <c r="T124" s="62">
        <f>'[19]Munka1'!E124</f>
        <v>0</v>
      </c>
      <c r="U124" s="62">
        <f>'[19]Munka1'!D124</f>
        <v>0</v>
      </c>
      <c r="V124" s="20">
        <f t="shared" si="66"/>
        <v>0</v>
      </c>
      <c r="W124" s="62">
        <f>'[4]Munka1'!C124</f>
        <v>0</v>
      </c>
      <c r="X124" s="62">
        <f>'[4]Munka1'!E124</f>
        <v>0</v>
      </c>
      <c r="Y124" s="62">
        <f>'[4]Munka1'!D124</f>
        <v>0</v>
      </c>
      <c r="Z124" s="20">
        <f t="shared" si="67"/>
        <v>0</v>
      </c>
      <c r="AD124" s="20">
        <f t="shared" si="96"/>
        <v>0</v>
      </c>
      <c r="AG124" s="20">
        <f t="shared" si="97"/>
        <v>0</v>
      </c>
      <c r="AJ124" s="20">
        <f t="shared" si="98"/>
        <v>0</v>
      </c>
      <c r="AK124" s="62">
        <f>'[20]Munka1'!C124</f>
        <v>0</v>
      </c>
      <c r="AL124" s="62">
        <f>'[20]Munka1'!E124</f>
        <v>0</v>
      </c>
      <c r="AM124" s="62">
        <f>'[20]Munka1'!D124</f>
        <v>0</v>
      </c>
      <c r="AN124" s="20">
        <f t="shared" si="68"/>
        <v>0</v>
      </c>
      <c r="AO124" s="62">
        <f>'[5]ezer Ft'!C123</f>
        <v>0</v>
      </c>
      <c r="AP124" s="62">
        <f>'[5]ezer Ft'!E123</f>
        <v>0</v>
      </c>
      <c r="AQ124" s="62">
        <f>'[5]ezer Ft'!D123</f>
        <v>0</v>
      </c>
      <c r="AR124" s="20">
        <f t="shared" si="69"/>
        <v>0</v>
      </c>
      <c r="AS124" s="62">
        <f>'[6]Munka1'!C124</f>
        <v>0</v>
      </c>
      <c r="AT124" s="62">
        <f>'[6]Munka1'!E124</f>
        <v>0</v>
      </c>
      <c r="AU124" s="62">
        <f>'[6]Munka1'!D124</f>
        <v>0</v>
      </c>
      <c r="AV124" s="20">
        <f t="shared" si="70"/>
        <v>0</v>
      </c>
      <c r="AW124" s="62">
        <f>'[7]Munka1'!C124</f>
        <v>0</v>
      </c>
      <c r="AX124" s="62">
        <f>'[7]Munka1'!E124</f>
        <v>0</v>
      </c>
      <c r="AY124" s="62">
        <f>'[7]Munka1'!D124</f>
        <v>0</v>
      </c>
      <c r="AZ124" s="20">
        <f t="shared" si="71"/>
        <v>0</v>
      </c>
      <c r="BC124" s="20">
        <f t="shared" si="72"/>
        <v>0</v>
      </c>
      <c r="BF124" s="20">
        <f t="shared" si="73"/>
        <v>0</v>
      </c>
      <c r="BG124" s="62">
        <f>'[8]Munka1'!C124</f>
        <v>0</v>
      </c>
      <c r="BH124" s="62">
        <f>'[8]Munka1'!E124</f>
        <v>0</v>
      </c>
      <c r="BI124" s="62">
        <f>'[8]Munka1'!D124</f>
        <v>0</v>
      </c>
      <c r="BJ124" s="20">
        <f t="shared" si="74"/>
        <v>0</v>
      </c>
      <c r="BK124" s="62">
        <f>'[9]Munka1'!C124</f>
        <v>0</v>
      </c>
      <c r="BL124" s="62">
        <f>'[9]Munka1'!E124</f>
        <v>0</v>
      </c>
      <c r="BM124" s="62">
        <f>'[9]Munka1'!D124</f>
        <v>0</v>
      </c>
      <c r="BN124" s="20">
        <f t="shared" si="75"/>
        <v>0</v>
      </c>
      <c r="BO124" s="62">
        <f>'[10]Munka1'!C124</f>
        <v>0</v>
      </c>
      <c r="BP124" s="62">
        <f>'[10]Munka1'!E124</f>
        <v>0</v>
      </c>
      <c r="BQ124" s="62">
        <f>'[10]Munka1'!D124</f>
        <v>0</v>
      </c>
      <c r="BR124" s="20">
        <f t="shared" si="76"/>
        <v>0</v>
      </c>
      <c r="BS124" s="62">
        <f>'[11]Munka1'!C124</f>
        <v>0</v>
      </c>
      <c r="BT124" s="62">
        <f>'[11]Munka1'!E124</f>
        <v>0</v>
      </c>
      <c r="BU124" s="62">
        <f>'[11]Munka1'!D124</f>
        <v>0</v>
      </c>
      <c r="BV124" s="20">
        <f t="shared" si="77"/>
        <v>0</v>
      </c>
      <c r="BW124" s="62">
        <f>'[12]Munka1'!C124</f>
        <v>0</v>
      </c>
      <c r="BX124" s="62">
        <f>'[12]Munka1'!E124</f>
        <v>0</v>
      </c>
      <c r="BY124" s="62">
        <f>'[12]Munka1'!D124</f>
        <v>0</v>
      </c>
      <c r="BZ124" s="20">
        <f t="shared" si="78"/>
        <v>0</v>
      </c>
      <c r="CA124" s="62">
        <f>'[13]Munka1'!C124</f>
        <v>0</v>
      </c>
      <c r="CB124" s="62">
        <f>'[13]Munka1'!E124</f>
        <v>0</v>
      </c>
      <c r="CC124" s="62">
        <f>'[13]Munka1'!D124</f>
        <v>0</v>
      </c>
      <c r="CD124" s="20">
        <f t="shared" si="79"/>
        <v>0</v>
      </c>
      <c r="CH124" s="20">
        <f t="shared" si="80"/>
        <v>0</v>
      </c>
      <c r="CL124" s="20">
        <f t="shared" si="81"/>
        <v>0</v>
      </c>
      <c r="CM124" s="62">
        <f>'[14]Munka1'!C124</f>
        <v>0</v>
      </c>
      <c r="CN124" s="62">
        <f>'[14]Munka1'!E124</f>
        <v>0</v>
      </c>
      <c r="CO124" s="62">
        <f>'[14]Munka1'!D124</f>
        <v>0</v>
      </c>
      <c r="CP124" s="20">
        <f t="shared" si="82"/>
        <v>0</v>
      </c>
      <c r="CQ124" s="62">
        <f>'[15]Munka1'!C124</f>
        <v>0</v>
      </c>
      <c r="CR124" s="62">
        <f>'[15]Munka1'!E124</f>
        <v>0</v>
      </c>
      <c r="CS124" s="62">
        <f>'[15]Munka1'!D124</f>
        <v>0</v>
      </c>
      <c r="CT124" s="20">
        <f t="shared" si="83"/>
        <v>0</v>
      </c>
      <c r="CX124" s="20">
        <f t="shared" si="84"/>
        <v>0</v>
      </c>
      <c r="DB124" s="20">
        <f t="shared" si="85"/>
        <v>0</v>
      </c>
      <c r="DF124" s="20">
        <f t="shared" si="86"/>
        <v>0</v>
      </c>
      <c r="DJ124" s="20">
        <f t="shared" si="87"/>
        <v>0</v>
      </c>
      <c r="DN124" s="20">
        <f t="shared" si="88"/>
        <v>0</v>
      </c>
      <c r="DQ124" s="74">
        <f t="shared" si="89"/>
        <v>0</v>
      </c>
      <c r="DR124" s="62">
        <f>'[16]Munka1'!C124</f>
        <v>0</v>
      </c>
      <c r="DS124" s="62">
        <f>'[16]Munka1'!E124</f>
        <v>0</v>
      </c>
      <c r="DT124" s="62">
        <f>'[16]Munka1'!D124</f>
        <v>0</v>
      </c>
      <c r="DU124" s="74">
        <f t="shared" si="90"/>
        <v>0</v>
      </c>
      <c r="DV124" s="62">
        <f>'[17]Munka1'!C124</f>
        <v>0</v>
      </c>
      <c r="DW124" s="62">
        <f>'[17]Munka1'!E124</f>
        <v>0</v>
      </c>
      <c r="DX124" s="62">
        <f>'[17]Munka1'!D124</f>
        <v>0</v>
      </c>
      <c r="DY124" s="74">
        <f t="shared" si="91"/>
        <v>0</v>
      </c>
      <c r="DZ124" s="62">
        <f>'[18]Munka1'!C124</f>
        <v>0</v>
      </c>
      <c r="EA124" s="62">
        <f>'[18]Munka1'!E124</f>
        <v>0</v>
      </c>
      <c r="EB124" s="62">
        <f>'[18]Munka1'!D124</f>
        <v>0</v>
      </c>
      <c r="EC124" s="74">
        <f t="shared" si="92"/>
        <v>0</v>
      </c>
      <c r="ED124" s="62">
        <f t="shared" si="62"/>
        <v>0</v>
      </c>
      <c r="EF124" s="62">
        <f t="shared" si="63"/>
        <v>0</v>
      </c>
      <c r="EG124" s="20">
        <f t="shared" si="93"/>
        <v>0</v>
      </c>
    </row>
    <row r="125" spans="1:137" s="62" customFormat="1" ht="16.5" customHeight="1">
      <c r="A125" s="54" t="s">
        <v>77</v>
      </c>
      <c r="B125" s="66">
        <v>59</v>
      </c>
      <c r="C125" s="62">
        <f>'[1]ezer ft'!C124</f>
        <v>0</v>
      </c>
      <c r="D125" s="62">
        <f>'[1]ezer ft'!E124</f>
        <v>0</v>
      </c>
      <c r="E125" s="62">
        <f>'[1]ezer ft'!D124</f>
        <v>0</v>
      </c>
      <c r="F125" s="20">
        <f t="shared" si="94"/>
        <v>0</v>
      </c>
      <c r="J125" s="20">
        <f t="shared" si="95"/>
        <v>0</v>
      </c>
      <c r="K125" s="62">
        <f>'[2]Munka1'!C125</f>
        <v>0</v>
      </c>
      <c r="L125" s="62">
        <f>'[2]Munka1'!E125</f>
        <v>0</v>
      </c>
      <c r="M125" s="62">
        <f>'[2]Munka1'!D125</f>
        <v>0</v>
      </c>
      <c r="N125" s="20">
        <f t="shared" si="64"/>
        <v>0</v>
      </c>
      <c r="O125" s="62">
        <f>'[3]Munka1'!C125</f>
        <v>0</v>
      </c>
      <c r="P125" s="62">
        <f>'[3]Munka1'!E125</f>
        <v>0</v>
      </c>
      <c r="Q125" s="62">
        <f>'[3]Munka1'!D125</f>
        <v>0</v>
      </c>
      <c r="R125" s="20">
        <f t="shared" si="65"/>
        <v>0</v>
      </c>
      <c r="S125" s="62">
        <f>'[19]Munka1'!C125</f>
        <v>0</v>
      </c>
      <c r="T125" s="62">
        <f>'[19]Munka1'!E125</f>
        <v>0</v>
      </c>
      <c r="U125" s="62">
        <f>'[19]Munka1'!D125</f>
        <v>0</v>
      </c>
      <c r="V125" s="20">
        <f t="shared" si="66"/>
        <v>0</v>
      </c>
      <c r="W125" s="62">
        <f>'[4]Munka1'!C125</f>
        <v>0</v>
      </c>
      <c r="X125" s="62">
        <f>'[4]Munka1'!E125</f>
        <v>0</v>
      </c>
      <c r="Y125" s="62">
        <f>'[4]Munka1'!D125</f>
        <v>0</v>
      </c>
      <c r="Z125" s="20">
        <f t="shared" si="67"/>
        <v>0</v>
      </c>
      <c r="AD125" s="20">
        <f t="shared" si="96"/>
        <v>0</v>
      </c>
      <c r="AG125" s="20">
        <f t="shared" si="97"/>
        <v>0</v>
      </c>
      <c r="AJ125" s="20">
        <f t="shared" si="98"/>
        <v>0</v>
      </c>
      <c r="AK125" s="62">
        <f>'[20]Munka1'!C125</f>
        <v>0</v>
      </c>
      <c r="AL125" s="62">
        <f>'[20]Munka1'!E125</f>
        <v>0</v>
      </c>
      <c r="AM125" s="62">
        <f>'[20]Munka1'!D125</f>
        <v>0</v>
      </c>
      <c r="AN125" s="20">
        <f t="shared" si="68"/>
        <v>0</v>
      </c>
      <c r="AO125" s="62">
        <f>'[5]ezer Ft'!C124</f>
        <v>0</v>
      </c>
      <c r="AP125" s="62">
        <f>'[5]ezer Ft'!E124</f>
        <v>0</v>
      </c>
      <c r="AQ125" s="62">
        <f>'[5]ezer Ft'!D124</f>
        <v>0</v>
      </c>
      <c r="AR125" s="20">
        <f t="shared" si="69"/>
        <v>0</v>
      </c>
      <c r="AS125" s="62">
        <f>'[6]Munka1'!C125</f>
        <v>0</v>
      </c>
      <c r="AT125" s="62">
        <f>'[6]Munka1'!E125</f>
        <v>0</v>
      </c>
      <c r="AU125" s="62">
        <f>'[6]Munka1'!D125</f>
        <v>0</v>
      </c>
      <c r="AV125" s="20">
        <f t="shared" si="70"/>
        <v>0</v>
      </c>
      <c r="AW125" s="62">
        <f>'[7]Munka1'!C125</f>
        <v>0</v>
      </c>
      <c r="AX125" s="62">
        <f>'[7]Munka1'!E125</f>
        <v>0</v>
      </c>
      <c r="AY125" s="62">
        <f>'[7]Munka1'!D125</f>
        <v>0</v>
      </c>
      <c r="AZ125" s="20">
        <f t="shared" si="71"/>
        <v>0</v>
      </c>
      <c r="BC125" s="20">
        <f t="shared" si="72"/>
        <v>0</v>
      </c>
      <c r="BF125" s="20">
        <f t="shared" si="73"/>
        <v>0</v>
      </c>
      <c r="BG125" s="62">
        <f>'[8]Munka1'!C125</f>
        <v>0</v>
      </c>
      <c r="BH125" s="62">
        <f>'[8]Munka1'!E125</f>
        <v>0</v>
      </c>
      <c r="BI125" s="62">
        <f>'[8]Munka1'!D125</f>
        <v>0</v>
      </c>
      <c r="BJ125" s="20">
        <f t="shared" si="74"/>
        <v>0</v>
      </c>
      <c r="BK125" s="62">
        <f>'[9]Munka1'!C125</f>
        <v>0</v>
      </c>
      <c r="BL125" s="62">
        <f>'[9]Munka1'!E125</f>
        <v>0</v>
      </c>
      <c r="BM125" s="62">
        <f>'[9]Munka1'!D125</f>
        <v>0</v>
      </c>
      <c r="BN125" s="20">
        <f t="shared" si="75"/>
        <v>0</v>
      </c>
      <c r="BO125" s="62">
        <f>'[10]Munka1'!C125</f>
        <v>0</v>
      </c>
      <c r="BP125" s="62">
        <f>'[10]Munka1'!E125</f>
        <v>0</v>
      </c>
      <c r="BQ125" s="62">
        <f>'[10]Munka1'!D125</f>
        <v>0</v>
      </c>
      <c r="BR125" s="20">
        <f t="shared" si="76"/>
        <v>0</v>
      </c>
      <c r="BS125" s="62">
        <f>'[11]Munka1'!C125</f>
        <v>0</v>
      </c>
      <c r="BT125" s="62">
        <f>'[11]Munka1'!E125</f>
        <v>0</v>
      </c>
      <c r="BU125" s="62">
        <f>'[11]Munka1'!D125</f>
        <v>0</v>
      </c>
      <c r="BV125" s="20">
        <f t="shared" si="77"/>
        <v>0</v>
      </c>
      <c r="BW125" s="62">
        <f>'[12]Munka1'!C125</f>
        <v>0</v>
      </c>
      <c r="BX125" s="62">
        <f>'[12]Munka1'!E125</f>
        <v>0</v>
      </c>
      <c r="BY125" s="62">
        <f>'[12]Munka1'!D125</f>
        <v>0</v>
      </c>
      <c r="BZ125" s="20">
        <f t="shared" si="78"/>
        <v>0</v>
      </c>
      <c r="CA125" s="62">
        <f>'[13]Munka1'!C125</f>
        <v>0</v>
      </c>
      <c r="CB125" s="62">
        <f>'[13]Munka1'!E125</f>
        <v>0</v>
      </c>
      <c r="CC125" s="62">
        <f>'[13]Munka1'!D125</f>
        <v>0</v>
      </c>
      <c r="CD125" s="20">
        <f t="shared" si="79"/>
        <v>0</v>
      </c>
      <c r="CH125" s="20">
        <f t="shared" si="80"/>
        <v>0</v>
      </c>
      <c r="CL125" s="20">
        <f t="shared" si="81"/>
        <v>0</v>
      </c>
      <c r="CM125" s="62">
        <f>'[14]Munka1'!C125</f>
        <v>0</v>
      </c>
      <c r="CN125" s="62">
        <f>'[14]Munka1'!E125</f>
        <v>0</v>
      </c>
      <c r="CO125" s="62">
        <f>'[14]Munka1'!D125</f>
        <v>0</v>
      </c>
      <c r="CP125" s="20">
        <f t="shared" si="82"/>
        <v>0</v>
      </c>
      <c r="CQ125" s="62">
        <f>'[15]Munka1'!C125</f>
        <v>0</v>
      </c>
      <c r="CR125" s="62">
        <f>'[15]Munka1'!E125</f>
        <v>0</v>
      </c>
      <c r="CS125" s="62">
        <f>'[15]Munka1'!D125</f>
        <v>0</v>
      </c>
      <c r="CT125" s="20">
        <f t="shared" si="83"/>
        <v>0</v>
      </c>
      <c r="CX125" s="20">
        <f t="shared" si="84"/>
        <v>0</v>
      </c>
      <c r="DB125" s="20">
        <f t="shared" si="85"/>
        <v>0</v>
      </c>
      <c r="DF125" s="20">
        <f t="shared" si="86"/>
        <v>0</v>
      </c>
      <c r="DJ125" s="20">
        <f t="shared" si="87"/>
        <v>0</v>
      </c>
      <c r="DN125" s="20">
        <f t="shared" si="88"/>
        <v>0</v>
      </c>
      <c r="DQ125" s="74">
        <f t="shared" si="89"/>
        <v>0</v>
      </c>
      <c r="DR125" s="62">
        <f>'[16]Munka1'!C125</f>
        <v>0</v>
      </c>
      <c r="DS125" s="62">
        <f>'[16]Munka1'!E125</f>
        <v>0</v>
      </c>
      <c r="DT125" s="62">
        <f>'[16]Munka1'!D125</f>
        <v>0</v>
      </c>
      <c r="DU125" s="74">
        <f t="shared" si="90"/>
        <v>0</v>
      </c>
      <c r="DV125" s="62">
        <f>'[17]Munka1'!C125</f>
        <v>0</v>
      </c>
      <c r="DW125" s="62">
        <f>'[17]Munka1'!E125</f>
        <v>0</v>
      </c>
      <c r="DX125" s="62">
        <f>'[17]Munka1'!D125</f>
        <v>0</v>
      </c>
      <c r="DY125" s="74">
        <f t="shared" si="91"/>
        <v>0</v>
      </c>
      <c r="DZ125" s="62">
        <f>'[18]Munka1'!C125</f>
        <v>0</v>
      </c>
      <c r="EA125" s="62">
        <f>'[18]Munka1'!E125</f>
        <v>0</v>
      </c>
      <c r="EB125" s="62">
        <f>'[18]Munka1'!D125</f>
        <v>0</v>
      </c>
      <c r="EC125" s="74">
        <f t="shared" si="92"/>
        <v>0</v>
      </c>
      <c r="ED125" s="62">
        <f t="shared" si="62"/>
        <v>0</v>
      </c>
      <c r="EF125" s="62">
        <f t="shared" si="63"/>
        <v>0</v>
      </c>
      <c r="EG125" s="20">
        <f t="shared" si="93"/>
        <v>0</v>
      </c>
    </row>
    <row r="126" spans="1:137" s="62" customFormat="1" ht="16.5" customHeight="1" thickBot="1">
      <c r="A126" s="58" t="s">
        <v>221</v>
      </c>
      <c r="B126" s="67">
        <v>60</v>
      </c>
      <c r="C126" s="62">
        <f>'[1]ezer ft'!C125</f>
        <v>0</v>
      </c>
      <c r="D126" s="62">
        <f>'[1]ezer ft'!E125</f>
        <v>0</v>
      </c>
      <c r="E126" s="62">
        <f>'[1]ezer ft'!D125</f>
        <v>0</v>
      </c>
      <c r="F126" s="20">
        <f t="shared" si="94"/>
        <v>0</v>
      </c>
      <c r="J126" s="20">
        <f t="shared" si="95"/>
        <v>0</v>
      </c>
      <c r="K126" s="62">
        <f>'[2]Munka1'!C126</f>
        <v>0</v>
      </c>
      <c r="L126" s="62">
        <f>'[2]Munka1'!E126</f>
        <v>0</v>
      </c>
      <c r="M126" s="62">
        <f>'[2]Munka1'!D126</f>
        <v>0</v>
      </c>
      <c r="N126" s="20">
        <f t="shared" si="64"/>
        <v>0</v>
      </c>
      <c r="O126" s="62">
        <f>'[3]Munka1'!C126</f>
        <v>0</v>
      </c>
      <c r="P126" s="62">
        <f>'[3]Munka1'!E126</f>
        <v>0</v>
      </c>
      <c r="Q126" s="62">
        <f>'[3]Munka1'!D126</f>
        <v>0</v>
      </c>
      <c r="R126" s="20">
        <f t="shared" si="65"/>
        <v>0</v>
      </c>
      <c r="S126" s="62">
        <f>'[19]Munka1'!C126</f>
        <v>0</v>
      </c>
      <c r="T126" s="62">
        <f>'[19]Munka1'!E126</f>
        <v>0</v>
      </c>
      <c r="U126" s="62">
        <f>'[19]Munka1'!D126</f>
        <v>0</v>
      </c>
      <c r="V126" s="20">
        <f t="shared" si="66"/>
        <v>0</v>
      </c>
      <c r="W126" s="62">
        <f>'[4]Munka1'!C126</f>
        <v>2172</v>
      </c>
      <c r="X126" s="62">
        <f>'[4]Munka1'!E126</f>
        <v>4482</v>
      </c>
      <c r="Y126" s="62">
        <f>'[4]Munka1'!D126</f>
        <v>3713</v>
      </c>
      <c r="Z126" s="20">
        <f t="shared" si="67"/>
        <v>70.94843462246777</v>
      </c>
      <c r="AA126" s="62">
        <f>'[21]Munka1'!C14</f>
        <v>100</v>
      </c>
      <c r="AC126" s="62">
        <f>SUM(AC121)</f>
        <v>0</v>
      </c>
      <c r="AD126" s="20">
        <f t="shared" si="96"/>
        <v>-100</v>
      </c>
      <c r="AG126" s="20">
        <f t="shared" si="97"/>
        <v>0</v>
      </c>
      <c r="AJ126" s="20">
        <f t="shared" si="98"/>
        <v>0</v>
      </c>
      <c r="AK126" s="62">
        <f>'[20]Munka1'!C126</f>
        <v>0</v>
      </c>
      <c r="AL126" s="62">
        <f>'[20]Munka1'!E126</f>
        <v>0</v>
      </c>
      <c r="AM126" s="62">
        <f>'[20]Munka1'!D126</f>
        <v>0</v>
      </c>
      <c r="AN126" s="20">
        <f t="shared" si="68"/>
        <v>0</v>
      </c>
      <c r="AO126" s="62">
        <f>'[5]ezer Ft'!C125</f>
        <v>0</v>
      </c>
      <c r="AP126" s="62">
        <f>'[5]ezer Ft'!E125</f>
        <v>0</v>
      </c>
      <c r="AQ126" s="62">
        <f>'[5]ezer Ft'!D125</f>
        <v>0</v>
      </c>
      <c r="AR126" s="20">
        <f t="shared" si="69"/>
        <v>0</v>
      </c>
      <c r="AS126" s="62">
        <f>'[6]Munka1'!C126</f>
        <v>0</v>
      </c>
      <c r="AT126" s="62">
        <f>'[6]Munka1'!E126</f>
        <v>0</v>
      </c>
      <c r="AU126" s="62">
        <f>'[6]Munka1'!D126</f>
        <v>0</v>
      </c>
      <c r="AV126" s="20">
        <f t="shared" si="70"/>
        <v>0</v>
      </c>
      <c r="AW126" s="62">
        <f>'[7]Munka1'!C126</f>
        <v>0</v>
      </c>
      <c r="AX126" s="62">
        <f>'[7]Munka1'!E126</f>
        <v>0</v>
      </c>
      <c r="AY126" s="62">
        <f>'[7]Munka1'!D126</f>
        <v>0</v>
      </c>
      <c r="AZ126" s="20">
        <f t="shared" si="71"/>
        <v>0</v>
      </c>
      <c r="BC126" s="20">
        <f t="shared" si="72"/>
        <v>0</v>
      </c>
      <c r="BF126" s="20">
        <f t="shared" si="73"/>
        <v>0</v>
      </c>
      <c r="BG126" s="62">
        <f>'[8]Munka1'!C126</f>
        <v>0</v>
      </c>
      <c r="BH126" s="62">
        <f>'[8]Munka1'!E126</f>
        <v>3</v>
      </c>
      <c r="BI126" s="62">
        <f>'[8]Munka1'!D126</f>
        <v>26</v>
      </c>
      <c r="BJ126" s="20">
        <f t="shared" si="74"/>
        <v>0</v>
      </c>
      <c r="BK126" s="62">
        <f>'[9]Munka1'!C126</f>
        <v>0</v>
      </c>
      <c r="BL126" s="62">
        <f>'[9]Munka1'!E126</f>
        <v>250</v>
      </c>
      <c r="BM126" s="62">
        <f>'[9]Munka1'!D126</f>
        <v>0</v>
      </c>
      <c r="BN126" s="20">
        <f t="shared" si="75"/>
        <v>0</v>
      </c>
      <c r="BO126" s="62">
        <f>'[10]Munka1'!C126</f>
        <v>0</v>
      </c>
      <c r="BP126" s="62">
        <f>'[10]Munka1'!E126</f>
        <v>0</v>
      </c>
      <c r="BQ126" s="62">
        <f>'[10]Munka1'!D126</f>
        <v>0</v>
      </c>
      <c r="BR126" s="20">
        <f t="shared" si="76"/>
        <v>0</v>
      </c>
      <c r="BS126" s="62">
        <f>'[11]Munka1'!C126</f>
        <v>0</v>
      </c>
      <c r="BT126" s="62">
        <f>'[11]Munka1'!E126</f>
        <v>0</v>
      </c>
      <c r="BU126" s="62">
        <f>'[11]Munka1'!D126</f>
        <v>3528</v>
      </c>
      <c r="BV126" s="20">
        <f t="shared" si="77"/>
        <v>0</v>
      </c>
      <c r="BW126" s="62">
        <f>'[12]Munka1'!C126</f>
        <v>0</v>
      </c>
      <c r="BX126" s="62">
        <f>'[12]Munka1'!E126</f>
        <v>0</v>
      </c>
      <c r="BY126" s="62">
        <f>'[12]Munka1'!D126</f>
        <v>0</v>
      </c>
      <c r="BZ126" s="20">
        <f t="shared" si="78"/>
        <v>0</v>
      </c>
      <c r="CA126" s="62">
        <f>'[13]Munka1'!C126</f>
        <v>21</v>
      </c>
      <c r="CB126" s="62">
        <f>'[13]Munka1'!E126</f>
        <v>18</v>
      </c>
      <c r="CC126" s="62">
        <f>'[13]Munka1'!D126</f>
        <v>27</v>
      </c>
      <c r="CD126" s="20">
        <f t="shared" si="79"/>
        <v>28.571428571428584</v>
      </c>
      <c r="CH126" s="20">
        <f t="shared" si="80"/>
        <v>0</v>
      </c>
      <c r="CL126" s="20">
        <f t="shared" si="81"/>
        <v>0</v>
      </c>
      <c r="CM126" s="62">
        <f>'[14]Munka1'!C126</f>
        <v>0</v>
      </c>
      <c r="CN126" s="62">
        <f>'[14]Munka1'!E126</f>
        <v>0</v>
      </c>
      <c r="CO126" s="62">
        <f>'[14]Munka1'!D126</f>
        <v>0</v>
      </c>
      <c r="CP126" s="20">
        <f t="shared" si="82"/>
        <v>0</v>
      </c>
      <c r="CQ126" s="62">
        <f>'[15]Munka1'!C126</f>
        <v>0</v>
      </c>
      <c r="CR126" s="62">
        <f>'[15]Munka1'!E126</f>
        <v>0</v>
      </c>
      <c r="CS126" s="62">
        <f>'[15]Munka1'!D126</f>
        <v>0</v>
      </c>
      <c r="CT126" s="20">
        <f t="shared" si="83"/>
        <v>0</v>
      </c>
      <c r="CX126" s="20">
        <f t="shared" si="84"/>
        <v>0</v>
      </c>
      <c r="DB126" s="20">
        <f t="shared" si="85"/>
        <v>0</v>
      </c>
      <c r="DF126" s="20">
        <f t="shared" si="86"/>
        <v>0</v>
      </c>
      <c r="DJ126" s="20">
        <f t="shared" si="87"/>
        <v>0</v>
      </c>
      <c r="DN126" s="20">
        <f t="shared" si="88"/>
        <v>0</v>
      </c>
      <c r="DQ126" s="74">
        <f t="shared" si="89"/>
        <v>0</v>
      </c>
      <c r="DR126" s="62">
        <f>'[16]Munka1'!C126</f>
        <v>0</v>
      </c>
      <c r="DS126" s="62">
        <f>'[16]Munka1'!E126</f>
        <v>0</v>
      </c>
      <c r="DT126" s="62">
        <f>'[16]Munka1'!D126</f>
        <v>0</v>
      </c>
      <c r="DU126" s="74">
        <f t="shared" si="90"/>
        <v>0</v>
      </c>
      <c r="DV126" s="62">
        <f>'[17]Munka1'!C126</f>
        <v>0</v>
      </c>
      <c r="DW126" s="62">
        <f>'[17]Munka1'!E126</f>
        <v>1</v>
      </c>
      <c r="DX126" s="62">
        <f>'[17]Munka1'!D126</f>
        <v>0</v>
      </c>
      <c r="DY126" s="74">
        <f t="shared" si="91"/>
        <v>0</v>
      </c>
      <c r="DZ126" s="62">
        <f>'[18]Munka1'!C126</f>
        <v>0</v>
      </c>
      <c r="EA126" s="62">
        <f>'[18]Munka1'!E126</f>
        <v>71</v>
      </c>
      <c r="EB126" s="62">
        <f>'[18]Munka1'!D126</f>
        <v>0</v>
      </c>
      <c r="EC126" s="74">
        <f t="shared" si="92"/>
        <v>0</v>
      </c>
      <c r="ED126" s="62">
        <f t="shared" si="62"/>
        <v>2293</v>
      </c>
      <c r="EF126" s="62">
        <f t="shared" si="63"/>
        <v>7294</v>
      </c>
      <c r="EG126" s="20">
        <f t="shared" si="93"/>
        <v>218.09856083733104</v>
      </c>
    </row>
    <row r="127" spans="1:137" s="62" customFormat="1" ht="16.5" customHeight="1" thickBot="1">
      <c r="A127" s="59" t="s">
        <v>222</v>
      </c>
      <c r="B127" s="68">
        <v>61</v>
      </c>
      <c r="C127" s="65">
        <f>'[1]ezer ft'!C126</f>
        <v>0</v>
      </c>
      <c r="D127" s="65">
        <f>'[1]ezer ft'!E126</f>
        <v>0</v>
      </c>
      <c r="E127" s="65">
        <f>'[1]ezer ft'!D126</f>
        <v>0</v>
      </c>
      <c r="F127" s="21">
        <f t="shared" si="94"/>
        <v>0</v>
      </c>
      <c r="G127" s="65"/>
      <c r="H127" s="65"/>
      <c r="I127" s="65"/>
      <c r="J127" s="21">
        <f t="shared" si="95"/>
        <v>0</v>
      </c>
      <c r="K127" s="65">
        <f>'[2]Munka1'!C127</f>
        <v>9946</v>
      </c>
      <c r="L127" s="65">
        <f>'[2]Munka1'!E127</f>
        <v>7872</v>
      </c>
      <c r="M127" s="65">
        <f>'[2]Munka1'!D127</f>
        <v>7967</v>
      </c>
      <c r="N127" s="21">
        <f t="shared" si="64"/>
        <v>-19.897446209531466</v>
      </c>
      <c r="O127" s="65">
        <f>'[3]Munka1'!C127</f>
        <v>5719</v>
      </c>
      <c r="P127" s="65">
        <f>'[3]Munka1'!E127</f>
        <v>7512</v>
      </c>
      <c r="Q127" s="65">
        <f>'[3]Munka1'!D127</f>
        <v>6005</v>
      </c>
      <c r="R127" s="21">
        <f t="shared" si="65"/>
        <v>5.000874278720062</v>
      </c>
      <c r="S127" s="65">
        <f>'[19]Munka1'!C127</f>
        <v>960</v>
      </c>
      <c r="T127" s="65">
        <f>'[19]Munka1'!E127</f>
        <v>3764</v>
      </c>
      <c r="U127" s="65">
        <f>'[19]Munka1'!D127</f>
        <v>960</v>
      </c>
      <c r="V127" s="21">
        <f t="shared" si="66"/>
        <v>0</v>
      </c>
      <c r="W127" s="65">
        <f>'[4]Munka1'!C127</f>
        <v>31089</v>
      </c>
      <c r="X127" s="65">
        <f>'[4]Munka1'!E127</f>
        <v>35565</v>
      </c>
      <c r="Y127" s="65">
        <f>'[4]Munka1'!D127</f>
        <v>32398</v>
      </c>
      <c r="Z127" s="21">
        <f t="shared" si="67"/>
        <v>4.210492457139182</v>
      </c>
      <c r="AA127" s="65">
        <f>AA109+AA126</f>
        <v>2080</v>
      </c>
      <c r="AB127" s="65"/>
      <c r="AC127" s="65">
        <f>AC109+AC126</f>
        <v>2542</v>
      </c>
      <c r="AD127" s="21">
        <f t="shared" si="96"/>
        <v>22.211538461538453</v>
      </c>
      <c r="AE127" s="65"/>
      <c r="AF127" s="65"/>
      <c r="AG127" s="21">
        <f t="shared" si="97"/>
        <v>0</v>
      </c>
      <c r="AH127" s="65"/>
      <c r="AI127" s="65"/>
      <c r="AJ127" s="21">
        <f t="shared" si="98"/>
        <v>0</v>
      </c>
      <c r="AK127" s="65">
        <f>'[20]Munka1'!C127</f>
        <v>8697</v>
      </c>
      <c r="AL127" s="65">
        <f>'[20]Munka1'!E127</f>
        <v>10467</v>
      </c>
      <c r="AM127" s="65">
        <f>'[20]Munka1'!D127</f>
        <v>0</v>
      </c>
      <c r="AN127" s="21">
        <f t="shared" si="68"/>
        <v>-100</v>
      </c>
      <c r="AO127" s="65">
        <f>'[5]ezer Ft'!C126</f>
        <v>15830</v>
      </c>
      <c r="AP127" s="65">
        <f>'[5]ezer Ft'!E126</f>
        <v>19461</v>
      </c>
      <c r="AQ127" s="65">
        <f>'[5]ezer Ft'!D126</f>
        <v>16419</v>
      </c>
      <c r="AR127" s="21">
        <f t="shared" si="69"/>
        <v>3.7207833228047917</v>
      </c>
      <c r="AS127" s="65">
        <f>'[6]Munka1'!C127</f>
        <v>1092</v>
      </c>
      <c r="AT127" s="65">
        <f>'[6]Munka1'!E127</f>
        <v>976</v>
      </c>
      <c r="AU127" s="65">
        <f>'[6]Munka1'!D127</f>
        <v>1066</v>
      </c>
      <c r="AV127" s="21">
        <f t="shared" si="70"/>
        <v>-2.3809523809523796</v>
      </c>
      <c r="AW127" s="65">
        <f>'[7]Munka1'!C127</f>
        <v>4202.8125</v>
      </c>
      <c r="AX127" s="65">
        <f>'[7]Munka1'!E127</f>
        <v>4159</v>
      </c>
      <c r="AY127" s="65">
        <f>'[7]Munka1'!D127</f>
        <v>5412</v>
      </c>
      <c r="AZ127" s="21">
        <f t="shared" si="71"/>
        <v>28.770912335489612</v>
      </c>
      <c r="BA127" s="65"/>
      <c r="BB127" s="65"/>
      <c r="BC127" s="21">
        <f t="shared" si="72"/>
        <v>0</v>
      </c>
      <c r="BD127" s="65"/>
      <c r="BE127" s="65"/>
      <c r="BF127" s="21">
        <f t="shared" si="73"/>
        <v>0</v>
      </c>
      <c r="BG127" s="65">
        <f>'[8]Munka1'!C127</f>
        <v>12505</v>
      </c>
      <c r="BH127" s="65">
        <f>'[8]Munka1'!E127</f>
        <v>10676</v>
      </c>
      <c r="BI127" s="65">
        <f>'[8]Munka1'!D127</f>
        <v>15454</v>
      </c>
      <c r="BJ127" s="21">
        <f t="shared" si="74"/>
        <v>23.582566973210717</v>
      </c>
      <c r="BK127" s="65">
        <f>'[9]Munka1'!C127</f>
        <v>8172</v>
      </c>
      <c r="BL127" s="65">
        <f>'[9]Munka1'!E127</f>
        <v>10518</v>
      </c>
      <c r="BM127" s="65">
        <f>'[9]Munka1'!D127</f>
        <v>20072</v>
      </c>
      <c r="BN127" s="21">
        <f t="shared" si="75"/>
        <v>145.61918746940773</v>
      </c>
      <c r="BO127" s="65">
        <f>'[10]Munka1'!C127</f>
        <v>1562</v>
      </c>
      <c r="BP127" s="65">
        <f>'[10]Munka1'!E127</f>
        <v>1275</v>
      </c>
      <c r="BQ127" s="65">
        <f>'[10]Munka1'!D127</f>
        <v>1276</v>
      </c>
      <c r="BR127" s="21">
        <f t="shared" si="76"/>
        <v>-18.30985915492957</v>
      </c>
      <c r="BS127" s="65">
        <f>'[11]Munka1'!C127</f>
        <v>62</v>
      </c>
      <c r="BT127" s="65">
        <f>'[11]Munka1'!E127</f>
        <v>3027</v>
      </c>
      <c r="BU127" s="65">
        <f>'[11]Munka1'!D127</f>
        <v>3590</v>
      </c>
      <c r="BV127" s="21">
        <f t="shared" si="77"/>
        <v>5690.322580645161</v>
      </c>
      <c r="BW127" s="65">
        <f>'[12]Munka1'!C127</f>
        <v>481</v>
      </c>
      <c r="BX127" s="65">
        <f>'[12]Munka1'!E127</f>
        <v>413</v>
      </c>
      <c r="BY127" s="65">
        <f>'[12]Munka1'!D127</f>
        <v>413</v>
      </c>
      <c r="BZ127" s="21">
        <f t="shared" si="78"/>
        <v>-14.13721413721413</v>
      </c>
      <c r="CA127" s="65">
        <f>'[13]Munka1'!C127</f>
        <v>2068</v>
      </c>
      <c r="CB127" s="65">
        <f>'[13]Munka1'!E127</f>
        <v>1826</v>
      </c>
      <c r="CC127" s="65">
        <f>'[13]Munka1'!D127</f>
        <v>2355</v>
      </c>
      <c r="CD127" s="21">
        <f t="shared" si="79"/>
        <v>13.878143133462288</v>
      </c>
      <c r="CE127" s="65"/>
      <c r="CF127" s="65"/>
      <c r="CG127" s="65"/>
      <c r="CH127" s="21">
        <f t="shared" si="80"/>
        <v>0</v>
      </c>
      <c r="CI127" s="65"/>
      <c r="CJ127" s="65"/>
      <c r="CK127" s="65"/>
      <c r="CL127" s="21">
        <f t="shared" si="81"/>
        <v>0</v>
      </c>
      <c r="CM127" s="65">
        <f>'[14]Munka1'!C127</f>
        <v>1862</v>
      </c>
      <c r="CN127" s="65">
        <f>'[14]Munka1'!E127</f>
        <v>1578</v>
      </c>
      <c r="CO127" s="65">
        <f>'[14]Munka1'!D127</f>
        <v>1622</v>
      </c>
      <c r="CP127" s="21">
        <f t="shared" si="82"/>
        <v>-12.88936627282493</v>
      </c>
      <c r="CQ127" s="65">
        <f>'[15]Munka1'!C127</f>
        <v>281</v>
      </c>
      <c r="CR127" s="65">
        <f>'[15]Munka1'!E127</f>
        <v>249</v>
      </c>
      <c r="CS127" s="65">
        <f>'[15]Munka1'!D127</f>
        <v>249</v>
      </c>
      <c r="CT127" s="21">
        <f t="shared" si="83"/>
        <v>-11.387900355871892</v>
      </c>
      <c r="CU127" s="65"/>
      <c r="CV127" s="65"/>
      <c r="CW127" s="65"/>
      <c r="CX127" s="21">
        <f t="shared" si="84"/>
        <v>0</v>
      </c>
      <c r="CY127" s="65"/>
      <c r="CZ127" s="65"/>
      <c r="DA127" s="65"/>
      <c r="DB127" s="21">
        <f t="shared" si="85"/>
        <v>0</v>
      </c>
      <c r="DC127" s="65"/>
      <c r="DD127" s="65"/>
      <c r="DE127" s="65"/>
      <c r="DF127" s="21">
        <f t="shared" si="86"/>
        <v>0</v>
      </c>
      <c r="DG127" s="65"/>
      <c r="DH127" s="65"/>
      <c r="DI127" s="65"/>
      <c r="DJ127" s="21">
        <f t="shared" si="87"/>
        <v>0</v>
      </c>
      <c r="DK127" s="65"/>
      <c r="DL127" s="65"/>
      <c r="DM127" s="65"/>
      <c r="DN127" s="21">
        <f t="shared" si="88"/>
        <v>0</v>
      </c>
      <c r="DO127" s="65"/>
      <c r="DP127" s="65"/>
      <c r="DQ127" s="75">
        <f t="shared" si="89"/>
        <v>0</v>
      </c>
      <c r="DR127" s="65">
        <f>'[16]Munka1'!C127</f>
        <v>8033.8</v>
      </c>
      <c r="DS127" s="65">
        <f>'[16]Munka1'!E127</f>
        <v>8341</v>
      </c>
      <c r="DT127" s="65">
        <f>'[16]Munka1'!D127</f>
        <v>8643</v>
      </c>
      <c r="DU127" s="75">
        <f t="shared" si="90"/>
        <v>7.58296198561078</v>
      </c>
      <c r="DV127" s="65">
        <f>'[17]Munka1'!C127</f>
        <v>999</v>
      </c>
      <c r="DW127" s="65">
        <f>'[17]Munka1'!E127</f>
        <v>1053</v>
      </c>
      <c r="DX127" s="65">
        <f>'[17]Munka1'!D127</f>
        <v>999</v>
      </c>
      <c r="DY127" s="75">
        <f t="shared" si="91"/>
        <v>0</v>
      </c>
      <c r="DZ127" s="65">
        <f>'[18]Munka1'!C127</f>
        <v>3544</v>
      </c>
      <c r="EA127" s="65">
        <f>'[18]Munka1'!E127</f>
        <v>6160</v>
      </c>
      <c r="EB127" s="65">
        <f>'[18]Munka1'!D127</f>
        <v>2450</v>
      </c>
      <c r="EC127" s="75">
        <f t="shared" si="92"/>
        <v>-30.869074492099315</v>
      </c>
      <c r="ED127" s="65">
        <f t="shared" si="62"/>
        <v>119185.6125</v>
      </c>
      <c r="EE127" s="65"/>
      <c r="EF127" s="65">
        <f t="shared" si="63"/>
        <v>129892</v>
      </c>
      <c r="EG127" s="21">
        <f t="shared" si="93"/>
        <v>8.982952954996975</v>
      </c>
    </row>
    <row r="128" spans="1:142" s="2" customFormat="1" ht="16.5" customHeight="1" thickBot="1">
      <c r="A128" s="56"/>
      <c r="B128" s="57"/>
      <c r="C128" s="12"/>
      <c r="D128" s="12"/>
      <c r="E128" s="12"/>
      <c r="F128" s="20"/>
      <c r="G128" s="12"/>
      <c r="H128" s="12"/>
      <c r="I128" s="12"/>
      <c r="J128" s="20"/>
      <c r="K128" s="12"/>
      <c r="L128" s="12"/>
      <c r="M128" s="12"/>
      <c r="N128" s="20"/>
      <c r="O128" s="12"/>
      <c r="P128" s="12"/>
      <c r="Q128" s="12"/>
      <c r="R128" s="20"/>
      <c r="S128" s="12"/>
      <c r="T128" s="12"/>
      <c r="U128" s="12"/>
      <c r="V128" s="60"/>
      <c r="W128" s="12"/>
      <c r="X128" s="12"/>
      <c r="Y128" s="12"/>
      <c r="Z128" s="20"/>
      <c r="AA128" s="12"/>
      <c r="AB128" s="12"/>
      <c r="AC128" s="12"/>
      <c r="AD128" s="20"/>
      <c r="AE128" s="12"/>
      <c r="AF128" s="12"/>
      <c r="AG128" s="60"/>
      <c r="AH128" s="12"/>
      <c r="AI128" s="12"/>
      <c r="AJ128" s="60"/>
      <c r="AK128" s="12"/>
      <c r="AL128" s="12"/>
      <c r="AM128" s="12"/>
      <c r="AN128" s="20"/>
      <c r="AO128" s="12"/>
      <c r="AP128" s="12"/>
      <c r="AQ128" s="12"/>
      <c r="AR128" s="20"/>
      <c r="AS128" s="12"/>
      <c r="AT128" s="12"/>
      <c r="AU128" s="12"/>
      <c r="AV128" s="20"/>
      <c r="AW128" s="12"/>
      <c r="AX128" s="12"/>
      <c r="AY128" s="12"/>
      <c r="AZ128" s="20"/>
      <c r="BA128" s="12"/>
      <c r="BB128" s="12"/>
      <c r="BC128" s="60"/>
      <c r="BD128" s="12"/>
      <c r="BE128" s="12"/>
      <c r="BF128" s="60"/>
      <c r="BG128" s="12"/>
      <c r="BH128" s="12"/>
      <c r="BI128" s="12"/>
      <c r="BJ128" s="20"/>
      <c r="BK128" s="12"/>
      <c r="BL128" s="12"/>
      <c r="BM128" s="12"/>
      <c r="BN128" s="20"/>
      <c r="BO128" s="12"/>
      <c r="BP128" s="12"/>
      <c r="BQ128" s="12"/>
      <c r="BR128" s="20"/>
      <c r="BS128" s="12"/>
      <c r="BT128" s="12"/>
      <c r="BU128" s="12"/>
      <c r="BV128" s="20"/>
      <c r="BW128" s="12"/>
      <c r="BX128" s="12"/>
      <c r="BY128" s="12"/>
      <c r="BZ128" s="20"/>
      <c r="CA128" s="12"/>
      <c r="CB128" s="12"/>
      <c r="CC128" s="12"/>
      <c r="CD128" s="20"/>
      <c r="CE128" s="12"/>
      <c r="CF128" s="12"/>
      <c r="CG128" s="12"/>
      <c r="CH128" s="20"/>
      <c r="CI128" s="12"/>
      <c r="CJ128" s="12"/>
      <c r="CK128" s="12"/>
      <c r="CL128" s="20"/>
      <c r="CM128" s="12"/>
      <c r="CN128" s="12"/>
      <c r="CO128" s="12"/>
      <c r="CP128" s="20"/>
      <c r="CQ128" s="12"/>
      <c r="CR128" s="12"/>
      <c r="CS128" s="12"/>
      <c r="CT128" s="20"/>
      <c r="CU128" s="12"/>
      <c r="CV128" s="12"/>
      <c r="CW128" s="12"/>
      <c r="CX128" s="20"/>
      <c r="CY128" s="12"/>
      <c r="CZ128" s="12"/>
      <c r="DA128" s="12"/>
      <c r="DB128" s="20"/>
      <c r="DC128" s="12"/>
      <c r="DD128" s="12"/>
      <c r="DE128" s="12"/>
      <c r="DF128" s="20"/>
      <c r="DG128" s="12"/>
      <c r="DH128" s="12"/>
      <c r="DI128" s="12"/>
      <c r="DJ128" s="20"/>
      <c r="DK128" s="12"/>
      <c r="DL128" s="12"/>
      <c r="DM128" s="12"/>
      <c r="DN128" s="20"/>
      <c r="DO128" s="12"/>
      <c r="DP128" s="12"/>
      <c r="DQ128" s="74"/>
      <c r="DR128" s="12"/>
      <c r="DS128" s="12"/>
      <c r="DT128" s="12"/>
      <c r="DU128" s="74"/>
      <c r="DV128" s="12"/>
      <c r="DW128" s="12"/>
      <c r="DX128" s="12"/>
      <c r="DY128" s="74"/>
      <c r="DZ128" s="12"/>
      <c r="EA128" s="12"/>
      <c r="EB128" s="12"/>
      <c r="EC128" s="74"/>
      <c r="ED128" s="62"/>
      <c r="EE128" s="62"/>
      <c r="EF128" s="62"/>
      <c r="EG128" s="20"/>
      <c r="EK128" s="12"/>
      <c r="EL128" s="12"/>
    </row>
    <row r="129" spans="1:137" s="62" customFormat="1" ht="16.5" customHeight="1" thickBot="1">
      <c r="A129" s="55" t="s">
        <v>93</v>
      </c>
      <c r="B129" s="100" t="s">
        <v>266</v>
      </c>
      <c r="C129" s="65">
        <f>'[1]ezer ft'!C128</f>
        <v>0</v>
      </c>
      <c r="D129" s="65">
        <f>'[1]ezer ft'!E128</f>
        <v>0</v>
      </c>
      <c r="E129" s="65">
        <f>'[1]ezer ft'!D128</f>
        <v>0</v>
      </c>
      <c r="F129" s="21">
        <f t="shared" si="94"/>
        <v>0</v>
      </c>
      <c r="G129" s="65"/>
      <c r="H129" s="65"/>
      <c r="I129" s="65"/>
      <c r="J129" s="21">
        <f t="shared" si="95"/>
        <v>0</v>
      </c>
      <c r="K129" s="65">
        <f>'[2]Munka1'!C129</f>
        <v>9946</v>
      </c>
      <c r="L129" s="65">
        <f>'[2]Munka1'!E129</f>
        <v>7872</v>
      </c>
      <c r="M129" s="65">
        <f>'[2]Munka1'!D129</f>
        <v>7967</v>
      </c>
      <c r="N129" s="21">
        <f t="shared" si="64"/>
        <v>-19.897446209531466</v>
      </c>
      <c r="O129" s="65">
        <f>'[3]Munka1'!C129</f>
        <v>5719</v>
      </c>
      <c r="P129" s="65">
        <f>'[3]Munka1'!E129</f>
        <v>7512</v>
      </c>
      <c r="Q129" s="65">
        <f>'[3]Munka1'!D129</f>
        <v>6005</v>
      </c>
      <c r="R129" s="21">
        <f t="shared" si="65"/>
        <v>5.000874278720062</v>
      </c>
      <c r="S129" s="65">
        <f>'[19]Munka1'!C129</f>
        <v>960</v>
      </c>
      <c r="T129" s="65">
        <f>'[19]Munka1'!E129</f>
        <v>3764</v>
      </c>
      <c r="U129" s="65">
        <f>'[19]Munka1'!D129</f>
        <v>960</v>
      </c>
      <c r="V129" s="21">
        <f t="shared" si="66"/>
        <v>0</v>
      </c>
      <c r="W129" s="65">
        <f>'[4]Munka1'!C129</f>
        <v>122989</v>
      </c>
      <c r="X129" s="65">
        <f>'[4]Munka1'!E129</f>
        <v>130306</v>
      </c>
      <c r="Y129" s="65">
        <f>'[4]Munka1'!D129</f>
        <v>125958</v>
      </c>
      <c r="Z129" s="21">
        <f t="shared" si="67"/>
        <v>2.414037027701653</v>
      </c>
      <c r="AA129" s="65">
        <f>SUM(AA127)</f>
        <v>2080</v>
      </c>
      <c r="AB129" s="65"/>
      <c r="AC129" s="65">
        <f>SUM(AC127)</f>
        <v>2542</v>
      </c>
      <c r="AD129" s="21">
        <f t="shared" si="96"/>
        <v>22.211538461538453</v>
      </c>
      <c r="AE129" s="65"/>
      <c r="AF129" s="65"/>
      <c r="AG129" s="21">
        <f t="shared" si="97"/>
        <v>0</v>
      </c>
      <c r="AH129" s="65"/>
      <c r="AI129" s="65"/>
      <c r="AJ129" s="21">
        <f t="shared" si="98"/>
        <v>0</v>
      </c>
      <c r="AK129" s="65">
        <f>'[20]Munka1'!C129</f>
        <v>8697</v>
      </c>
      <c r="AL129" s="65">
        <f>'[20]Munka1'!E129</f>
        <v>10467</v>
      </c>
      <c r="AM129" s="65">
        <f>'[20]Munka1'!D129</f>
        <v>0</v>
      </c>
      <c r="AN129" s="21">
        <f t="shared" si="68"/>
        <v>-100</v>
      </c>
      <c r="AO129" s="65">
        <f>'[5]ezer Ft'!C128</f>
        <v>24222</v>
      </c>
      <c r="AP129" s="65">
        <f>'[5]ezer Ft'!E128</f>
        <v>28009</v>
      </c>
      <c r="AQ129" s="65">
        <f>'[5]ezer Ft'!D128</f>
        <v>27135</v>
      </c>
      <c r="AR129" s="21">
        <f t="shared" si="69"/>
        <v>12.026257121624965</v>
      </c>
      <c r="AS129" s="65">
        <f>'[6]Munka1'!C129</f>
        <v>1092</v>
      </c>
      <c r="AT129" s="65">
        <f>'[6]Munka1'!E129</f>
        <v>976</v>
      </c>
      <c r="AU129" s="65">
        <f>'[6]Munka1'!D129</f>
        <v>1066</v>
      </c>
      <c r="AV129" s="21">
        <f t="shared" si="70"/>
        <v>-2.3809523809523796</v>
      </c>
      <c r="AW129" s="65">
        <f>'[7]Munka1'!C129</f>
        <v>4202.8125</v>
      </c>
      <c r="AX129" s="65">
        <f>'[7]Munka1'!E129</f>
        <v>4159</v>
      </c>
      <c r="AY129" s="65">
        <f>'[7]Munka1'!D129</f>
        <v>5412</v>
      </c>
      <c r="AZ129" s="21">
        <f t="shared" si="71"/>
        <v>28.770912335489612</v>
      </c>
      <c r="BA129" s="65"/>
      <c r="BB129" s="65"/>
      <c r="BC129" s="21">
        <f t="shared" si="72"/>
        <v>0</v>
      </c>
      <c r="BD129" s="65"/>
      <c r="BE129" s="65"/>
      <c r="BF129" s="21">
        <f t="shared" si="73"/>
        <v>0</v>
      </c>
      <c r="BG129" s="65">
        <f>'[8]Munka1'!C129</f>
        <v>85637</v>
      </c>
      <c r="BH129" s="65">
        <f>'[8]Munka1'!E129</f>
        <v>77699</v>
      </c>
      <c r="BI129" s="65">
        <f>'[8]Munka1'!D129</f>
        <v>83859</v>
      </c>
      <c r="BJ129" s="21">
        <f t="shared" si="74"/>
        <v>-2.076205378516292</v>
      </c>
      <c r="BK129" s="65">
        <f>'[9]Munka1'!C129</f>
        <v>143951</v>
      </c>
      <c r="BL129" s="65">
        <f>'[9]Munka1'!E129</f>
        <v>136342</v>
      </c>
      <c r="BM129" s="65">
        <f>'[9]Munka1'!D129</f>
        <v>148624</v>
      </c>
      <c r="BN129" s="21">
        <f t="shared" si="75"/>
        <v>3.2462435134177667</v>
      </c>
      <c r="BO129" s="65">
        <f>'[10]Munka1'!C129</f>
        <v>16565</v>
      </c>
      <c r="BP129" s="65">
        <f>'[10]Munka1'!E129</f>
        <v>18132</v>
      </c>
      <c r="BQ129" s="65">
        <f>'[10]Munka1'!D129</f>
        <v>17526</v>
      </c>
      <c r="BR129" s="21">
        <f t="shared" si="76"/>
        <v>5.801388469664957</v>
      </c>
      <c r="BS129" s="65">
        <f>'[11]Munka1'!C129</f>
        <v>7785</v>
      </c>
      <c r="BT129" s="65">
        <f>'[11]Munka1'!E129</f>
        <v>15144</v>
      </c>
      <c r="BU129" s="65">
        <f>'[11]Munka1'!D129</f>
        <v>10205</v>
      </c>
      <c r="BV129" s="21">
        <f t="shared" si="77"/>
        <v>31.085420680796403</v>
      </c>
      <c r="BW129" s="65">
        <f>'[12]Munka1'!C129</f>
        <v>9385</v>
      </c>
      <c r="BX129" s="65">
        <f>'[12]Munka1'!E129</f>
        <v>10646</v>
      </c>
      <c r="BY129" s="65">
        <f>'[12]Munka1'!D129</f>
        <v>10560</v>
      </c>
      <c r="BZ129" s="21">
        <f t="shared" si="78"/>
        <v>12.519978689397988</v>
      </c>
      <c r="CA129" s="65">
        <f>'[13]Munka1'!C129</f>
        <v>8213</v>
      </c>
      <c r="CB129" s="65">
        <f>'[13]Munka1'!E129</f>
        <v>8107</v>
      </c>
      <c r="CC129" s="65">
        <f>'[13]Munka1'!D129</f>
        <v>8513</v>
      </c>
      <c r="CD129" s="21">
        <f t="shared" si="79"/>
        <v>3.6527456471447692</v>
      </c>
      <c r="CE129" s="65"/>
      <c r="CF129" s="65"/>
      <c r="CG129" s="65"/>
      <c r="CH129" s="21">
        <f t="shared" si="80"/>
        <v>0</v>
      </c>
      <c r="CI129" s="65"/>
      <c r="CJ129" s="65"/>
      <c r="CK129" s="65"/>
      <c r="CL129" s="21">
        <f t="shared" si="81"/>
        <v>0</v>
      </c>
      <c r="CM129" s="65">
        <f>'[14]Munka1'!C129</f>
        <v>1862</v>
      </c>
      <c r="CN129" s="65">
        <f>'[14]Munka1'!E129</f>
        <v>1578</v>
      </c>
      <c r="CO129" s="65">
        <f>'[14]Munka1'!D129</f>
        <v>1622</v>
      </c>
      <c r="CP129" s="21">
        <f t="shared" si="82"/>
        <v>-12.88936627282493</v>
      </c>
      <c r="CQ129" s="65">
        <f>'[15]Munka1'!C129</f>
        <v>1782</v>
      </c>
      <c r="CR129" s="65">
        <f>'[15]Munka1'!E129</f>
        <v>1879</v>
      </c>
      <c r="CS129" s="65">
        <f>'[15]Munka1'!D129</f>
        <v>1774</v>
      </c>
      <c r="CT129" s="21">
        <f t="shared" si="83"/>
        <v>-0.4489337822671189</v>
      </c>
      <c r="CU129" s="65"/>
      <c r="CV129" s="65"/>
      <c r="CW129" s="65"/>
      <c r="CX129" s="21">
        <f>IF(CU129=0,,CW129/(CU129/100)-100)</f>
        <v>0</v>
      </c>
      <c r="CY129" s="65"/>
      <c r="CZ129" s="65"/>
      <c r="DA129" s="65"/>
      <c r="DB129" s="21">
        <f t="shared" si="85"/>
        <v>0</v>
      </c>
      <c r="DC129" s="65"/>
      <c r="DD129" s="65"/>
      <c r="DE129" s="65"/>
      <c r="DF129" s="21">
        <f t="shared" si="86"/>
        <v>0</v>
      </c>
      <c r="DG129" s="65"/>
      <c r="DH129" s="65"/>
      <c r="DI129" s="65"/>
      <c r="DJ129" s="21">
        <f>IF(DG129=0,,DI129/(DG129/100)-100)</f>
        <v>0</v>
      </c>
      <c r="DK129" s="65"/>
      <c r="DL129" s="65"/>
      <c r="DM129" s="65"/>
      <c r="DN129" s="21">
        <f>IF(DK129=0,,DM129/(DK129/100)-100)</f>
        <v>0</v>
      </c>
      <c r="DO129" s="65"/>
      <c r="DP129" s="65"/>
      <c r="DQ129" s="75">
        <f t="shared" si="89"/>
        <v>0</v>
      </c>
      <c r="DR129" s="65">
        <f>'[16]Munka1'!C129</f>
        <v>10013.8</v>
      </c>
      <c r="DS129" s="65">
        <f>'[16]Munka1'!E129</f>
        <v>10333</v>
      </c>
      <c r="DT129" s="65">
        <f>'[16]Munka1'!D129</f>
        <v>10637</v>
      </c>
      <c r="DU129" s="75">
        <f t="shared" si="90"/>
        <v>6.223411691865238</v>
      </c>
      <c r="DV129" s="65">
        <f>'[17]Munka1'!C129</f>
        <v>1442</v>
      </c>
      <c r="DW129" s="65">
        <f>'[17]Munka1'!E129</f>
        <v>1515</v>
      </c>
      <c r="DX129" s="65">
        <f>'[17]Munka1'!D129</f>
        <v>1471</v>
      </c>
      <c r="DY129" s="75">
        <f t="shared" si="91"/>
        <v>2.0110957004160923</v>
      </c>
      <c r="DZ129" s="65">
        <f>'[18]Munka1'!C129</f>
        <v>3544</v>
      </c>
      <c r="EA129" s="65">
        <f>'[18]Munka1'!E129</f>
        <v>6160</v>
      </c>
      <c r="EB129" s="65">
        <f>'[18]Munka1'!D129</f>
        <v>2450</v>
      </c>
      <c r="EC129" s="75">
        <f t="shared" si="92"/>
        <v>-30.869074492099315</v>
      </c>
      <c r="ED129" s="65">
        <f>C129+G129+K129+O129+S129+W129+AA129+AE129+AH129+AK129+AO129+AS129+AW129+BA129+BD129+BG129+BK129+BO129+BS129+BW129+CA129+CE129+CI129+CM129+CQ129+CY129+DC129+DO129+DR129+DV129+DZ129+DG129+DK129+CU129</f>
        <v>470087.6125</v>
      </c>
      <c r="EE129" s="65"/>
      <c r="EF129" s="65">
        <f>E129+I129+M129+Q129+U129+Y129+AC129+AF129+AI129+AM129+AQ129+AU129+AY129+BB129+BE129+BI129+BM129+BQ129+BU129+BY129+CC129+CG129+CK129+CO129+CS129+DA129+DE129+DP129+DT129+DX129+EB129+DI129+DM129+CW129</f>
        <v>474286</v>
      </c>
      <c r="EG129" s="21">
        <f t="shared" si="93"/>
        <v>0.8931074523900691</v>
      </c>
    </row>
    <row r="130" spans="1:142" s="2" customFormat="1" ht="16.5" customHeight="1">
      <c r="A130" s="43"/>
      <c r="C130" s="5"/>
      <c r="D130" s="5"/>
      <c r="E130" s="5"/>
      <c r="F130" s="20"/>
      <c r="J130" s="20"/>
      <c r="N130" s="20"/>
      <c r="R130" s="20"/>
      <c r="V130" s="20"/>
      <c r="Z130" s="20"/>
      <c r="AD130" s="20"/>
      <c r="AG130" s="20"/>
      <c r="AJ130" s="20"/>
      <c r="AN130" s="20"/>
      <c r="AR130" s="20"/>
      <c r="AV130" s="20"/>
      <c r="AZ130" s="20"/>
      <c r="BC130" s="20"/>
      <c r="BF130" s="20"/>
      <c r="BJ130" s="20"/>
      <c r="BN130" s="20"/>
      <c r="BR130" s="20"/>
      <c r="BV130" s="20"/>
      <c r="BZ130" s="20"/>
      <c r="CD130" s="20"/>
      <c r="CH130" s="20"/>
      <c r="CL130" s="20"/>
      <c r="CP130" s="20"/>
      <c r="CT130" s="20"/>
      <c r="CX130" s="20"/>
      <c r="DB130" s="20"/>
      <c r="DF130" s="20"/>
      <c r="DJ130" s="20"/>
      <c r="DN130" s="20"/>
      <c r="DQ130" s="74"/>
      <c r="DU130" s="74"/>
      <c r="DY130" s="74"/>
      <c r="EC130" s="74"/>
      <c r="ED130" s="62"/>
      <c r="EE130" s="62"/>
      <c r="EF130" s="62"/>
      <c r="EG130" s="20"/>
      <c r="EK130" s="12"/>
      <c r="EL130" s="12"/>
    </row>
    <row r="131" spans="1:142" s="2" customFormat="1" ht="16.5" customHeight="1">
      <c r="A131" s="43"/>
      <c r="C131" s="5"/>
      <c r="D131" s="5"/>
      <c r="E131" s="5"/>
      <c r="F131" s="20"/>
      <c r="J131" s="20"/>
      <c r="N131" s="20"/>
      <c r="R131" s="20"/>
      <c r="V131" s="20"/>
      <c r="Z131" s="20"/>
      <c r="AD131" s="20"/>
      <c r="AG131" s="20"/>
      <c r="AJ131" s="20"/>
      <c r="AN131" s="20"/>
      <c r="AR131" s="20"/>
      <c r="AV131" s="20"/>
      <c r="AZ131" s="20"/>
      <c r="BC131" s="20"/>
      <c r="BF131" s="20"/>
      <c r="BJ131" s="20"/>
      <c r="BN131" s="20"/>
      <c r="BR131" s="20"/>
      <c r="BV131" s="20"/>
      <c r="BZ131" s="20"/>
      <c r="CD131" s="20"/>
      <c r="CH131" s="20"/>
      <c r="CL131" s="20"/>
      <c r="CP131" s="20"/>
      <c r="CT131" s="20"/>
      <c r="CX131" s="20"/>
      <c r="DB131" s="20"/>
      <c r="DF131" s="20"/>
      <c r="DJ131" s="20"/>
      <c r="DN131" s="20"/>
      <c r="DQ131" s="74"/>
      <c r="DU131" s="74"/>
      <c r="DY131" s="74"/>
      <c r="EC131" s="74"/>
      <c r="ED131" s="62"/>
      <c r="EE131" s="62"/>
      <c r="EF131" s="62"/>
      <c r="EG131" s="20"/>
      <c r="EK131" s="12"/>
      <c r="EL131" s="12"/>
    </row>
    <row r="132" spans="1:142" s="91" customFormat="1" ht="16.5" customHeight="1">
      <c r="A132" s="90" t="s">
        <v>264</v>
      </c>
      <c r="B132" s="91">
        <v>70</v>
      </c>
      <c r="F132" s="94">
        <f t="shared" si="94"/>
        <v>0</v>
      </c>
      <c r="J132" s="94">
        <f t="shared" si="95"/>
        <v>0</v>
      </c>
      <c r="N132" s="94">
        <f>IF(K132=0,,M132/(K132/100)-100)</f>
        <v>0</v>
      </c>
      <c r="R132" s="94">
        <f>IF(O132=0,,Q132/(O132/100)-100)</f>
        <v>0</v>
      </c>
      <c r="V132" s="94">
        <f>IF(S132=0,,U132/(S132/100)-100)</f>
        <v>0</v>
      </c>
      <c r="Z132" s="94">
        <f>IF(W132=0,,Y132/(W132/100)-100)</f>
        <v>0</v>
      </c>
      <c r="AD132" s="94">
        <f t="shared" si="96"/>
        <v>0</v>
      </c>
      <c r="AG132" s="94">
        <f t="shared" si="97"/>
        <v>0</v>
      </c>
      <c r="AJ132" s="94">
        <f t="shared" si="98"/>
        <v>0</v>
      </c>
      <c r="AN132" s="94">
        <f>IF(AK132=0,,AM132/(AK132/100)-100)</f>
        <v>0</v>
      </c>
      <c r="AR132" s="94">
        <f>IF(AO132=0,,AQ132/(AO132/100)-100)</f>
        <v>0</v>
      </c>
      <c r="AV132" s="94">
        <f>IF(AS132=0,,AU132/(AS132/100)-100)</f>
        <v>0</v>
      </c>
      <c r="AZ132" s="94">
        <f>IF(AW132=0,,AY132/(AW132/100)-100)</f>
        <v>0</v>
      </c>
      <c r="BC132" s="94">
        <f>IF(BA132=0,,BB132/(BA132/100)-100)</f>
        <v>0</v>
      </c>
      <c r="BF132" s="94">
        <f>IF(BD132=0,,BE132/(BD132/100)-100)</f>
        <v>0</v>
      </c>
      <c r="BJ132" s="94">
        <f>IF(BG132=0,,BI132/(BG132/100)-100)</f>
        <v>0</v>
      </c>
      <c r="BN132" s="94">
        <f>IF(BK132=0,,BM132/(BK132/100)-100)</f>
        <v>0</v>
      </c>
      <c r="BR132" s="94">
        <f>IF(BO132=0,,BQ132/(BO132/100)-100)</f>
        <v>0</v>
      </c>
      <c r="BV132" s="94">
        <f>IF(BS132=0,,BU132/(BS132/100)-100)</f>
        <v>0</v>
      </c>
      <c r="BZ132" s="94">
        <f>IF(BW132=0,,BY132/(BW132/100)-100)</f>
        <v>0</v>
      </c>
      <c r="CD132" s="94">
        <f>IF(CA132=0,,CC132/(CA132/100)-100)</f>
        <v>0</v>
      </c>
      <c r="CH132" s="94">
        <f>IF(CE132=0,,CG132/(CE132/100)-100)</f>
        <v>0</v>
      </c>
      <c r="CI132" s="91">
        <v>3250</v>
      </c>
      <c r="CK132" s="91">
        <v>3440</v>
      </c>
      <c r="CL132" s="94">
        <f>IF(CI132=0,,CK132/(CI132/100)-100)</f>
        <v>5.84615384615384</v>
      </c>
      <c r="CP132" s="94">
        <f>IF(CM132=0,,CO132/(CM132/100)-100)</f>
        <v>0</v>
      </c>
      <c r="CT132" s="94">
        <f>IF(CQ132=0,,CS132/(CQ132/100)-100)</f>
        <v>0</v>
      </c>
      <c r="CX132" s="94">
        <f>IF(CU132=0,,CW132/(CU132/100)-100)</f>
        <v>0</v>
      </c>
      <c r="DB132" s="94">
        <f>IF(CY132=0,,DA132/(CY132/100)-100)</f>
        <v>0</v>
      </c>
      <c r="DF132" s="94">
        <f>IF(DC132=0,,DE132/(DC132/100)-100)</f>
        <v>0</v>
      </c>
      <c r="DJ132" s="94">
        <f>IF(DG132=0,,DI132/(DG132/100)-100)</f>
        <v>0</v>
      </c>
      <c r="DN132" s="94">
        <f>IF(DK132=0,,DM132/(DK132/100)-100)</f>
        <v>0</v>
      </c>
      <c r="DQ132" s="95">
        <f>IF(DO132=0,,DP132/(DO132/100)-100)</f>
        <v>0</v>
      </c>
      <c r="DU132" s="95">
        <f>IF(DR132=0,,DT132/(DR132/100)-100)</f>
        <v>0</v>
      </c>
      <c r="DY132" s="95">
        <f>IF(DV132=0,,DX132/(DV132/100)-100)</f>
        <v>0</v>
      </c>
      <c r="EC132" s="95">
        <f>IF(DZ132=0,,EB132/(DZ132/100)-100)</f>
        <v>0</v>
      </c>
      <c r="ED132" s="93">
        <f aca="true" t="shared" si="99" ref="ED132:ED145">C132+G132+K132+O132+S132+W132+AA132+AE132+AH132+AK132+AO132+AS132+AW132+BA132+BD132+BG132+BK132+BO132+BS132+BW132+CA132+CE132+CI132+CM132+CQ132+CY132+DC132+DO132+DR132+DV132+DZ132+DG132+DK132+CU132</f>
        <v>3250</v>
      </c>
      <c r="EE132" s="93"/>
      <c r="EF132" s="93">
        <f aca="true" t="shared" si="100" ref="EF132:EF146">E132+I132+M132+Q132+U132+Y132+AC132+AF132+AI132+AM132+AQ132+AU132+AY132+BB132+BE132+BI132+BM132+BQ132+BU132+BY132+CC132+CG132+CK132+CO132+CS132+DA132+DE132+DP132+DT132+DX132+EB132+DI132+DM132+CW132</f>
        <v>3440</v>
      </c>
      <c r="EG132" s="94">
        <f t="shared" si="93"/>
        <v>5.84615384615384</v>
      </c>
      <c r="EK132" s="92"/>
      <c r="EL132" s="92"/>
    </row>
    <row r="133" spans="1:142" s="91" customFormat="1" ht="25.5" customHeight="1">
      <c r="A133" s="90" t="s">
        <v>302</v>
      </c>
      <c r="B133" s="91">
        <v>71</v>
      </c>
      <c r="F133" s="94">
        <f t="shared" si="94"/>
        <v>0</v>
      </c>
      <c r="J133" s="94">
        <f t="shared" si="95"/>
        <v>0</v>
      </c>
      <c r="N133" s="94">
        <f>IF(K133=0,,M133/(K133/100)-100)</f>
        <v>0</v>
      </c>
      <c r="R133" s="94">
        <f>IF(O133=0,,Q133/(O133/100)-100)</f>
        <v>0</v>
      </c>
      <c r="V133" s="94">
        <f>IF(S133=0,,U133/(S133/100)-100)</f>
        <v>0</v>
      </c>
      <c r="Z133" s="94">
        <f>IF(W133=0,,Y133/(W133/100)-100)</f>
        <v>0</v>
      </c>
      <c r="AD133" s="94">
        <f t="shared" si="96"/>
        <v>0</v>
      </c>
      <c r="AG133" s="94">
        <f t="shared" si="97"/>
        <v>0</v>
      </c>
      <c r="AJ133" s="94">
        <f t="shared" si="98"/>
        <v>0</v>
      </c>
      <c r="AN133" s="94">
        <f>IF(AK133=0,,AM133/(AK133/100)-100)</f>
        <v>0</v>
      </c>
      <c r="AR133" s="94">
        <f>IF(AO133=0,,AQ133/(AO133/100)-100)</f>
        <v>0</v>
      </c>
      <c r="AV133" s="94">
        <f>IF(AS133=0,,AU133/(AS133/100)-100)</f>
        <v>0</v>
      </c>
      <c r="AZ133" s="94">
        <f>IF(AW133=0,,AY133/(AW133/100)-100)</f>
        <v>0</v>
      </c>
      <c r="BC133" s="94">
        <f>IF(BA133=0,,BB133/(BA133/100)-100)</f>
        <v>0</v>
      </c>
      <c r="BF133" s="94">
        <f>IF(BD133=0,,BE133/(BD133/100)-100)</f>
        <v>0</v>
      </c>
      <c r="BJ133" s="94">
        <f>IF(BG133=0,,BI133/(BG133/100)-100)</f>
        <v>0</v>
      </c>
      <c r="BN133" s="94">
        <f>IF(BK133=0,,BM133/(BK133/100)-100)</f>
        <v>0</v>
      </c>
      <c r="BR133" s="94">
        <f>IF(BO133=0,,BQ133/(BO133/100)-100)</f>
        <v>0</v>
      </c>
      <c r="BV133" s="94">
        <f>IF(BS133=0,,BU133/(BS133/100)-100)</f>
        <v>0</v>
      </c>
      <c r="BZ133" s="94">
        <f>IF(BW133=0,,BY133/(BW133/100)-100)</f>
        <v>0</v>
      </c>
      <c r="CD133" s="94">
        <f>IF(CA133=0,,CC133/(CA133/100)-100)</f>
        <v>0</v>
      </c>
      <c r="CE133" s="91">
        <v>0</v>
      </c>
      <c r="CG133" s="91">
        <v>0</v>
      </c>
      <c r="CH133" s="94">
        <f>IF(CE133=0,,CG133/(CE133/100)-100)</f>
        <v>0</v>
      </c>
      <c r="CL133" s="94">
        <f>IF(CI133=0,,CK133/(CI133/100)-100)</f>
        <v>0</v>
      </c>
      <c r="CP133" s="94">
        <f>IF(CM133=0,,CO133/(CM133/100)-100)</f>
        <v>0</v>
      </c>
      <c r="CT133" s="94">
        <f>IF(CQ133=0,,CS133/(CQ133/100)-100)</f>
        <v>0</v>
      </c>
      <c r="CX133" s="94">
        <f>IF(CU133=0,,CW133/(CU133/100)-100)</f>
        <v>0</v>
      </c>
      <c r="DB133" s="94">
        <f>IF(CY133=0,,DA133/(CY133/100)-100)</f>
        <v>0</v>
      </c>
      <c r="DF133" s="94">
        <f>IF(DC133=0,,DE133/(DC133/100)-100)</f>
        <v>0</v>
      </c>
      <c r="DJ133" s="94">
        <f>IF(DG133=0,,DI133/(DG133/100)-100)</f>
        <v>0</v>
      </c>
      <c r="DK133" s="91">
        <v>3000</v>
      </c>
      <c r="DM133" s="91">
        <v>3000</v>
      </c>
      <c r="DN133" s="94">
        <f>IF(DK133=0,,DM133/(DK133/100)-100)</f>
        <v>0</v>
      </c>
      <c r="DQ133" s="95">
        <f>IF(DO133=0,,DP133/(DO133/100)-100)</f>
        <v>0</v>
      </c>
      <c r="DU133" s="95">
        <f>IF(DR133=0,,DT133/(DR133/100)-100)</f>
        <v>0</v>
      </c>
      <c r="DY133" s="95">
        <f>IF(DV133=0,,DX133/(DV133/100)-100)</f>
        <v>0</v>
      </c>
      <c r="EC133" s="95">
        <f>IF(DZ133=0,,EB133/(DZ133/100)-100)</f>
        <v>0</v>
      </c>
      <c r="ED133" s="93">
        <f t="shared" si="99"/>
        <v>3000</v>
      </c>
      <c r="EE133" s="93"/>
      <c r="EF133" s="93">
        <f t="shared" si="100"/>
        <v>3000</v>
      </c>
      <c r="EG133" s="94">
        <f t="shared" si="93"/>
        <v>0</v>
      </c>
      <c r="EK133" s="92"/>
      <c r="EL133" s="92"/>
    </row>
    <row r="134" spans="1:142" s="91" customFormat="1" ht="15.75" customHeight="1">
      <c r="A134" s="90" t="s">
        <v>273</v>
      </c>
      <c r="B134" s="91">
        <v>72</v>
      </c>
      <c r="F134" s="94">
        <f t="shared" si="94"/>
        <v>0</v>
      </c>
      <c r="J134" s="94">
        <f t="shared" si="95"/>
        <v>0</v>
      </c>
      <c r="N134" s="94">
        <f>IF(K134=0,,M134/(K134/100)-100)</f>
        <v>0</v>
      </c>
      <c r="R134" s="94">
        <f>IF(O134=0,,Q134/(O134/100)-100)</f>
        <v>0</v>
      </c>
      <c r="V134" s="94">
        <f>IF(S134=0,,U134/(S134/100)-100)</f>
        <v>0</v>
      </c>
      <c r="Z134" s="94">
        <f>IF(W134=0,,Y134/(W134/100)-100)</f>
        <v>0</v>
      </c>
      <c r="AD134" s="94">
        <f t="shared" si="96"/>
        <v>0</v>
      </c>
      <c r="AG134" s="94">
        <f t="shared" si="97"/>
        <v>0</v>
      </c>
      <c r="AJ134" s="94">
        <f t="shared" si="98"/>
        <v>0</v>
      </c>
      <c r="AN134" s="94">
        <f>IF(AK134=0,,AM134/(AK134/100)-100)</f>
        <v>0</v>
      </c>
      <c r="AR134" s="94">
        <f>IF(AO134=0,,AQ134/(AO134/100)-100)</f>
        <v>0</v>
      </c>
      <c r="AV134" s="94">
        <f>IF(AS134=0,,AU134/(AS134/100)-100)</f>
        <v>0</v>
      </c>
      <c r="AZ134" s="94">
        <f>IF(AW134=0,,AY134/(AW134/100)-100)</f>
        <v>0</v>
      </c>
      <c r="BC134" s="94">
        <f>IF(BA134=0,,BB134/(BA134/100)-100)</f>
        <v>0</v>
      </c>
      <c r="BF134" s="94">
        <f>IF(BD134=0,,BE134/(BD134/100)-100)</f>
        <v>0</v>
      </c>
      <c r="BJ134" s="94">
        <f>IF(BG134=0,,BI134/(BG134/100)-100)</f>
        <v>0</v>
      </c>
      <c r="BN134" s="94">
        <f>IF(BK134=0,,BM134/(BK134/100)-100)</f>
        <v>0</v>
      </c>
      <c r="BR134" s="94">
        <f>IF(BO134=0,,BQ134/(BO134/100)-100)</f>
        <v>0</v>
      </c>
      <c r="BV134" s="94">
        <f>IF(BS134=0,,BU134/(BS134/100)-100)</f>
        <v>0</v>
      </c>
      <c r="BZ134" s="94">
        <f>IF(BW134=0,,BY134/(BW134/100)-100)</f>
        <v>0</v>
      </c>
      <c r="CD134" s="94">
        <f>IF(CA134=0,,CC134/(CA134/100)-100)</f>
        <v>0</v>
      </c>
      <c r="CH134" s="94">
        <f>IF(CE134=0,,CG134/(CE134/100)-100)</f>
        <v>0</v>
      </c>
      <c r="CL134" s="94">
        <f>IF(CI134=0,,CK134/(CI134/100)-100)</f>
        <v>0</v>
      </c>
      <c r="CP134" s="94">
        <f>IF(CM134=0,,CO134/(CM134/100)-100)</f>
        <v>0</v>
      </c>
      <c r="CT134" s="94">
        <f>IF(CQ134=0,,CS134/(CQ134/100)-100)</f>
        <v>0</v>
      </c>
      <c r="CU134" s="91">
        <v>141</v>
      </c>
      <c r="CW134" s="91">
        <v>0</v>
      </c>
      <c r="CX134" s="94">
        <f>IF(CU134=0,,CW134/(CU134/100)-100)</f>
        <v>-100</v>
      </c>
      <c r="DB134" s="94">
        <f>IF(CY134=0,,DA134/(CY134/100)-100)</f>
        <v>0</v>
      </c>
      <c r="DF134" s="94">
        <f>IF(DC134=0,,DE134/(DC134/100)-100)</f>
        <v>0</v>
      </c>
      <c r="DJ134" s="94">
        <f>IF(DG134=0,,DI134/(DG134/100)-100)</f>
        <v>0</v>
      </c>
      <c r="DN134" s="94">
        <f>IF(DK134=0,,DM134/(DK134/100)-100)</f>
        <v>0</v>
      </c>
      <c r="DQ134" s="95">
        <f>IF(DO134=0,,DP134/(DO134/100)-100)</f>
        <v>0</v>
      </c>
      <c r="DU134" s="95">
        <f>IF(DR134=0,,DT134/(DR134/100)-100)</f>
        <v>0</v>
      </c>
      <c r="DY134" s="95">
        <f>IF(DV134=0,,DX134/(DV134/100)-100)</f>
        <v>0</v>
      </c>
      <c r="EC134" s="95">
        <f>IF(DZ134=0,,EB134/(DZ134/100)-100)</f>
        <v>0</v>
      </c>
      <c r="ED134" s="93">
        <f t="shared" si="99"/>
        <v>141</v>
      </c>
      <c r="EE134" s="93"/>
      <c r="EF134" s="93">
        <f t="shared" si="100"/>
        <v>0</v>
      </c>
      <c r="EG134" s="94">
        <f t="shared" si="93"/>
        <v>-100</v>
      </c>
      <c r="EK134" s="92"/>
      <c r="EL134" s="92"/>
    </row>
    <row r="135" spans="1:142" s="91" customFormat="1" ht="13.5" customHeight="1">
      <c r="A135" s="90" t="s">
        <v>272</v>
      </c>
      <c r="B135" s="91">
        <v>73</v>
      </c>
      <c r="F135" s="94">
        <f t="shared" si="94"/>
        <v>0</v>
      </c>
      <c r="J135" s="94">
        <f t="shared" si="95"/>
        <v>0</v>
      </c>
      <c r="N135" s="94">
        <f>IF(K135=0,,M135/(K135/100)-100)</f>
        <v>0</v>
      </c>
      <c r="R135" s="94">
        <f>IF(O135=0,,Q135/(O135/100)-100)</f>
        <v>0</v>
      </c>
      <c r="V135" s="94">
        <f>IF(S135=0,,U135/(S135/100)-100)</f>
        <v>0</v>
      </c>
      <c r="Z135" s="94">
        <f>IF(W135=0,,Y135/(W135/100)-100)</f>
        <v>0</v>
      </c>
      <c r="AD135" s="94">
        <f t="shared" si="96"/>
        <v>0</v>
      </c>
      <c r="AG135" s="94">
        <f t="shared" si="97"/>
        <v>0</v>
      </c>
      <c r="AJ135" s="94">
        <f t="shared" si="98"/>
        <v>0</v>
      </c>
      <c r="AN135" s="94">
        <f>IF(AK135=0,,AM135/(AK135/100)-100)</f>
        <v>0</v>
      </c>
      <c r="AR135" s="94">
        <f>IF(AO135=0,,AQ135/(AO135/100)-100)</f>
        <v>0</v>
      </c>
      <c r="AV135" s="94">
        <f>IF(AS135=0,,AU135/(AS135/100)-100)</f>
        <v>0</v>
      </c>
      <c r="AZ135" s="94">
        <f>IF(AW135=0,,AY135/(AW135/100)-100)</f>
        <v>0</v>
      </c>
      <c r="BC135" s="94">
        <f>IF(BA135=0,,BB135/(BA135/100)-100)</f>
        <v>0</v>
      </c>
      <c r="BF135" s="94">
        <f>IF(BD135=0,,BE135/(BD135/100)-100)</f>
        <v>0</v>
      </c>
      <c r="BJ135" s="94">
        <f>IF(BG135=0,,BI135/(BG135/100)-100)</f>
        <v>0</v>
      </c>
      <c r="BN135" s="94">
        <f>IF(BK135=0,,BM135/(BK135/100)-100)</f>
        <v>0</v>
      </c>
      <c r="BR135" s="94">
        <f>IF(BO135=0,,BQ135/(BO135/100)-100)</f>
        <v>0</v>
      </c>
      <c r="BV135" s="94">
        <f>IF(BS135=0,,BU135/(BS135/100)-100)</f>
        <v>0</v>
      </c>
      <c r="BZ135" s="94">
        <f>IF(BW135=0,,BY135/(BW135/100)-100)</f>
        <v>0</v>
      </c>
      <c r="CD135" s="94">
        <f>IF(CA135=0,,CC135/(CA135/100)-100)</f>
        <v>0</v>
      </c>
      <c r="CH135" s="94">
        <f>IF(CE135=0,,CG135/(CE135/100)-100)</f>
        <v>0</v>
      </c>
      <c r="CL135" s="94">
        <f>IF(CI135=0,,CK135/(CI135/100)-100)</f>
        <v>0</v>
      </c>
      <c r="CP135" s="94">
        <f>IF(CM135=0,,CO135/(CM135/100)-100)</f>
        <v>0</v>
      </c>
      <c r="CT135" s="94">
        <f>IF(CQ135=0,,CS135/(CQ135/100)-100)</f>
        <v>0</v>
      </c>
      <c r="CX135" s="94">
        <f>IF(CU135=0,,CW135/(CU135/100)-100)</f>
        <v>0</v>
      </c>
      <c r="DB135" s="94">
        <f>IF(CY135=0,,DA135/(CY135/100)-100)</f>
        <v>0</v>
      </c>
      <c r="DF135" s="94">
        <f>IF(DC135=0,,DE135/(DC135/100)-100)</f>
        <v>0</v>
      </c>
      <c r="DG135" s="91">
        <v>4866</v>
      </c>
      <c r="DI135" s="91">
        <v>4960</v>
      </c>
      <c r="DJ135" s="94">
        <f>IF(DG135=0,,DI135/(DG135/100)-100)</f>
        <v>1.9317714755446076</v>
      </c>
      <c r="DN135" s="94">
        <f>IF(DK135=0,,DM135/(DK135/100)-100)</f>
        <v>0</v>
      </c>
      <c r="DQ135" s="95">
        <f>IF(DO135=0,,DP135/(DO135/100)-100)</f>
        <v>0</v>
      </c>
      <c r="DU135" s="95">
        <f>IF(DR135=0,,DT135/(DR135/100)-100)</f>
        <v>0</v>
      </c>
      <c r="DY135" s="95">
        <f>IF(DV135=0,,DX135/(DV135/100)-100)</f>
        <v>0</v>
      </c>
      <c r="EC135" s="95">
        <f>IF(DZ135=0,,EB135/(DZ135/100)-100)</f>
        <v>0</v>
      </c>
      <c r="ED135" s="93">
        <f t="shared" si="99"/>
        <v>4866</v>
      </c>
      <c r="EE135" s="93"/>
      <c r="EF135" s="93">
        <f t="shared" si="100"/>
        <v>4960</v>
      </c>
      <c r="EG135" s="94">
        <f aca="true" t="shared" si="101" ref="EG135:EG148">IF(ED135=0,,EF135/(ED135/100)-100)</f>
        <v>1.9317714755446076</v>
      </c>
      <c r="EK135" s="92"/>
      <c r="EL135" s="92"/>
    </row>
    <row r="136" spans="1:142" s="91" customFormat="1" ht="16.5" customHeight="1">
      <c r="A136" s="92" t="s">
        <v>267</v>
      </c>
      <c r="B136" s="91">
        <v>74</v>
      </c>
      <c r="F136" s="94">
        <f aca="true" t="shared" si="102" ref="F136:F148">IF(C136=0,,E136/(C136/100)-100)</f>
        <v>0</v>
      </c>
      <c r="J136" s="94">
        <f aca="true" t="shared" si="103" ref="J136:J148">IF(G136=0,,I136/(G136/100)-100)</f>
        <v>0</v>
      </c>
      <c r="N136" s="94">
        <f aca="true" t="shared" si="104" ref="N136:N148">IF(K136=0,,M136/(K136/100)-100)</f>
        <v>0</v>
      </c>
      <c r="R136" s="94">
        <f aca="true" t="shared" si="105" ref="R136:R148">IF(O136=0,,Q136/(O136/100)-100)</f>
        <v>0</v>
      </c>
      <c r="V136" s="94">
        <f aca="true" t="shared" si="106" ref="V136:V148">IF(S136=0,,U136/(S136/100)-100)</f>
        <v>0</v>
      </c>
      <c r="Z136" s="94">
        <f aca="true" t="shared" si="107" ref="Z136:Z148">IF(W136=0,,Y136/(W136/100)-100)</f>
        <v>0</v>
      </c>
      <c r="AD136" s="94">
        <f aca="true" t="shared" si="108" ref="AD136:AD148">IF(AA136=0,,AC136/(AA136/100)-100)</f>
        <v>0</v>
      </c>
      <c r="AG136" s="94">
        <f aca="true" t="shared" si="109" ref="AG136:AG148">IF(AE136=0,,AF136/(AE136/100)-100)</f>
        <v>0</v>
      </c>
      <c r="AJ136" s="94">
        <f aca="true" t="shared" si="110" ref="AJ136:AJ148">IF(AH136=0,,AI136/(AH136/100)-100)</f>
        <v>0</v>
      </c>
      <c r="AN136" s="94">
        <f aca="true" t="shared" si="111" ref="AN136:AN148">IF(AK136=0,,AM136/(AK136/100)-100)</f>
        <v>0</v>
      </c>
      <c r="AR136" s="94">
        <f aca="true" t="shared" si="112" ref="AR136:AR148">IF(AO136=0,,AQ136/(AO136/100)-100)</f>
        <v>0</v>
      </c>
      <c r="AV136" s="94">
        <f aca="true" t="shared" si="113" ref="AV136:AV148">IF(AS136=0,,AU136/(AS136/100)-100)</f>
        <v>0</v>
      </c>
      <c r="AZ136" s="94">
        <f aca="true" t="shared" si="114" ref="AZ136:AZ148">IF(AW136=0,,AY136/(AW136/100)-100)</f>
        <v>0</v>
      </c>
      <c r="BC136" s="94">
        <f aca="true" t="shared" si="115" ref="BC136:BC148">IF(BA136=0,,BB136/(BA136/100)-100)</f>
        <v>0</v>
      </c>
      <c r="BF136" s="94">
        <f aca="true" t="shared" si="116" ref="BF136:BF148">IF(BD136=0,,BE136/(BD136/100)-100)</f>
        <v>0</v>
      </c>
      <c r="BJ136" s="94">
        <f aca="true" t="shared" si="117" ref="BJ136:BJ148">IF(BG136=0,,BI136/(BG136/100)-100)</f>
        <v>0</v>
      </c>
      <c r="BN136" s="94">
        <f aca="true" t="shared" si="118" ref="BN136:BN148">IF(BK136=0,,BM136/(BK136/100)-100)</f>
        <v>0</v>
      </c>
      <c r="BR136" s="94">
        <f aca="true" t="shared" si="119" ref="BR136:BR148">IF(BO136=0,,BQ136/(BO136/100)-100)</f>
        <v>0</v>
      </c>
      <c r="BV136" s="94">
        <f aca="true" t="shared" si="120" ref="BV136:BV148">IF(BS136=0,,BU136/(BS136/100)-100)</f>
        <v>0</v>
      </c>
      <c r="BZ136" s="94">
        <f aca="true" t="shared" si="121" ref="BZ136:BZ148">IF(BW136=0,,BY136/(BW136/100)-100)</f>
        <v>0</v>
      </c>
      <c r="CD136" s="94">
        <f aca="true" t="shared" si="122" ref="CD136:CD148">IF(CA136=0,,CC136/(CA136/100)-100)</f>
        <v>0</v>
      </c>
      <c r="CH136" s="94">
        <f aca="true" t="shared" si="123" ref="CH136:CH148">IF(CE136=0,,CG136/(CE136/100)-100)</f>
        <v>0</v>
      </c>
      <c r="CL136" s="94">
        <f aca="true" t="shared" si="124" ref="CL136:CL148">IF(CI136=0,,CK136/(CI136/100)-100)</f>
        <v>0</v>
      </c>
      <c r="CP136" s="94">
        <f aca="true" t="shared" si="125" ref="CP136:CP148">IF(CM136=0,,CO136/(CM136/100)-100)</f>
        <v>0</v>
      </c>
      <c r="CT136" s="94">
        <f aca="true" t="shared" si="126" ref="CT136:CT148">IF(CQ136=0,,CS136/(CQ136/100)-100)</f>
        <v>0</v>
      </c>
      <c r="CX136" s="94">
        <f aca="true" t="shared" si="127" ref="CX136:CX146">IF(CU136=0,,CW136/(CU136/100)-100)</f>
        <v>0</v>
      </c>
      <c r="DB136" s="94">
        <f aca="true" t="shared" si="128" ref="DB136:DB148">IF(CY136=0,,DA136/(CY136/100)-100)</f>
        <v>0</v>
      </c>
      <c r="DC136" s="91">
        <v>8750</v>
      </c>
      <c r="DE136" s="91">
        <v>7850</v>
      </c>
      <c r="DF136" s="94">
        <f aca="true" t="shared" si="129" ref="DF136:DF148">IF(DC136=0,,DE136/(DC136/100)-100)</f>
        <v>-10.285714285714292</v>
      </c>
      <c r="DJ136" s="94">
        <f aca="true" t="shared" si="130" ref="DJ136:DJ146">IF(DG136=0,,DI136/(DG136/100)-100)</f>
        <v>0</v>
      </c>
      <c r="DN136" s="94">
        <f aca="true" t="shared" si="131" ref="DN136:DN146">IF(DK136=0,,DM136/(DK136/100)-100)</f>
        <v>0</v>
      </c>
      <c r="DQ136" s="95">
        <f aca="true" t="shared" si="132" ref="DQ136:DQ148">IF(DO136=0,,DP136/(DO136/100)-100)</f>
        <v>0</v>
      </c>
      <c r="DU136" s="95">
        <f aca="true" t="shared" si="133" ref="DU136:DU148">IF(DR136=0,,DT136/(DR136/100)-100)</f>
        <v>0</v>
      </c>
      <c r="DY136" s="95">
        <f aca="true" t="shared" si="134" ref="DY136:DY148">IF(DV136=0,,DX136/(DV136/100)-100)</f>
        <v>0</v>
      </c>
      <c r="EC136" s="95">
        <f aca="true" t="shared" si="135" ref="EC136:EC148">IF(DZ136=0,,EB136/(DZ136/100)-100)</f>
        <v>0</v>
      </c>
      <c r="ED136" s="93">
        <f t="shared" si="99"/>
        <v>8750</v>
      </c>
      <c r="EE136" s="93"/>
      <c r="EF136" s="93">
        <f t="shared" si="100"/>
        <v>7850</v>
      </c>
      <c r="EG136" s="94">
        <f t="shared" si="101"/>
        <v>-10.285714285714292</v>
      </c>
      <c r="EK136" s="92"/>
      <c r="EL136" s="92"/>
    </row>
    <row r="137" spans="1:142" s="91" customFormat="1" ht="34.5" customHeight="1">
      <c r="A137" s="90" t="s">
        <v>310</v>
      </c>
      <c r="B137" s="91">
        <v>75</v>
      </c>
      <c r="F137" s="94">
        <f t="shared" si="102"/>
        <v>0</v>
      </c>
      <c r="J137" s="94">
        <f t="shared" si="103"/>
        <v>0</v>
      </c>
      <c r="N137" s="94">
        <f t="shared" si="104"/>
        <v>0</v>
      </c>
      <c r="R137" s="94">
        <f t="shared" si="105"/>
        <v>0</v>
      </c>
      <c r="V137" s="94">
        <f t="shared" si="106"/>
        <v>0</v>
      </c>
      <c r="Z137" s="94">
        <f t="shared" si="107"/>
        <v>0</v>
      </c>
      <c r="AD137" s="94">
        <f t="shared" si="108"/>
        <v>0</v>
      </c>
      <c r="AG137" s="94">
        <f t="shared" si="109"/>
        <v>0</v>
      </c>
      <c r="AJ137" s="94">
        <f t="shared" si="110"/>
        <v>0</v>
      </c>
      <c r="AN137" s="94">
        <f t="shared" si="111"/>
        <v>0</v>
      </c>
      <c r="AR137" s="94">
        <f t="shared" si="112"/>
        <v>0</v>
      </c>
      <c r="AV137" s="94">
        <f t="shared" si="113"/>
        <v>0</v>
      </c>
      <c r="AZ137" s="94">
        <f t="shared" si="114"/>
        <v>0</v>
      </c>
      <c r="BC137" s="94">
        <f t="shared" si="115"/>
        <v>0</v>
      </c>
      <c r="BF137" s="94">
        <f t="shared" si="116"/>
        <v>0</v>
      </c>
      <c r="BJ137" s="94">
        <f t="shared" si="117"/>
        <v>0</v>
      </c>
      <c r="BN137" s="94">
        <f t="shared" si="118"/>
        <v>0</v>
      </c>
      <c r="BR137" s="94">
        <f t="shared" si="119"/>
        <v>0</v>
      </c>
      <c r="BV137" s="94">
        <f t="shared" si="120"/>
        <v>0</v>
      </c>
      <c r="BZ137" s="94">
        <f t="shared" si="121"/>
        <v>0</v>
      </c>
      <c r="CD137" s="94">
        <f t="shared" si="122"/>
        <v>0</v>
      </c>
      <c r="CH137" s="94">
        <f t="shared" si="123"/>
        <v>0</v>
      </c>
      <c r="CL137" s="94">
        <f t="shared" si="124"/>
        <v>0</v>
      </c>
      <c r="CP137" s="94">
        <f t="shared" si="125"/>
        <v>0</v>
      </c>
      <c r="CT137" s="94">
        <f t="shared" si="126"/>
        <v>0</v>
      </c>
      <c r="CX137" s="94">
        <f t="shared" si="127"/>
        <v>0</v>
      </c>
      <c r="CY137" s="91">
        <v>2500</v>
      </c>
      <c r="DA137" s="91">
        <v>3100</v>
      </c>
      <c r="DB137" s="94">
        <f t="shared" si="128"/>
        <v>24</v>
      </c>
      <c r="DE137" s="91">
        <v>210</v>
      </c>
      <c r="DF137" s="94">
        <f t="shared" si="129"/>
        <v>0</v>
      </c>
      <c r="DG137" s="91">
        <v>7311</v>
      </c>
      <c r="DI137" s="91">
        <f>5964+279</f>
        <v>6243</v>
      </c>
      <c r="DJ137" s="94">
        <f t="shared" si="130"/>
        <v>-14.608124743537132</v>
      </c>
      <c r="DK137" s="91">
        <v>4900</v>
      </c>
      <c r="DM137" s="91">
        <v>6200</v>
      </c>
      <c r="DN137" s="94">
        <f t="shared" si="131"/>
        <v>26.530612244897952</v>
      </c>
      <c r="DQ137" s="95">
        <f t="shared" si="132"/>
        <v>0</v>
      </c>
      <c r="DU137" s="95">
        <f t="shared" si="133"/>
        <v>0</v>
      </c>
      <c r="DY137" s="95">
        <f t="shared" si="134"/>
        <v>0</v>
      </c>
      <c r="EC137" s="95">
        <f t="shared" si="135"/>
        <v>0</v>
      </c>
      <c r="ED137" s="93">
        <f t="shared" si="99"/>
        <v>14711</v>
      </c>
      <c r="EE137" s="93"/>
      <c r="EF137" s="93">
        <f t="shared" si="100"/>
        <v>15753</v>
      </c>
      <c r="EG137" s="94">
        <f t="shared" si="101"/>
        <v>7.083135068995986</v>
      </c>
      <c r="EK137" s="92"/>
      <c r="EL137" s="92"/>
    </row>
    <row r="138" spans="1:142" s="91" customFormat="1" ht="16.5" customHeight="1">
      <c r="A138" s="92" t="s">
        <v>90</v>
      </c>
      <c r="B138" s="91">
        <v>76</v>
      </c>
      <c r="F138" s="94">
        <f t="shared" si="102"/>
        <v>0</v>
      </c>
      <c r="J138" s="94">
        <f t="shared" si="103"/>
        <v>0</v>
      </c>
      <c r="N138" s="94">
        <f t="shared" si="104"/>
        <v>0</v>
      </c>
      <c r="R138" s="94">
        <f t="shared" si="105"/>
        <v>0</v>
      </c>
      <c r="V138" s="94">
        <f t="shared" si="106"/>
        <v>0</v>
      </c>
      <c r="Z138" s="94">
        <f t="shared" si="107"/>
        <v>0</v>
      </c>
      <c r="AD138" s="94">
        <f t="shared" si="108"/>
        <v>0</v>
      </c>
      <c r="AG138" s="94">
        <f t="shared" si="109"/>
        <v>0</v>
      </c>
      <c r="AJ138" s="94">
        <f t="shared" si="110"/>
        <v>0</v>
      </c>
      <c r="AN138" s="94">
        <f t="shared" si="111"/>
        <v>0</v>
      </c>
      <c r="AR138" s="94">
        <f t="shared" si="112"/>
        <v>0</v>
      </c>
      <c r="AV138" s="94">
        <f t="shared" si="113"/>
        <v>0</v>
      </c>
      <c r="AZ138" s="94">
        <f t="shared" si="114"/>
        <v>0</v>
      </c>
      <c r="BC138" s="94">
        <f t="shared" si="115"/>
        <v>0</v>
      </c>
      <c r="BF138" s="94">
        <f t="shared" si="116"/>
        <v>0</v>
      </c>
      <c r="BJ138" s="94">
        <f t="shared" si="117"/>
        <v>0</v>
      </c>
      <c r="BN138" s="94">
        <f t="shared" si="118"/>
        <v>0</v>
      </c>
      <c r="BR138" s="94">
        <f t="shared" si="119"/>
        <v>0</v>
      </c>
      <c r="BV138" s="94">
        <f t="shared" si="120"/>
        <v>0</v>
      </c>
      <c r="BZ138" s="94">
        <f t="shared" si="121"/>
        <v>0</v>
      </c>
      <c r="CD138" s="94">
        <f t="shared" si="122"/>
        <v>0</v>
      </c>
      <c r="CH138" s="94">
        <f t="shared" si="123"/>
        <v>0</v>
      </c>
      <c r="CL138" s="94">
        <f t="shared" si="124"/>
        <v>0</v>
      </c>
      <c r="CP138" s="94">
        <f t="shared" si="125"/>
        <v>0</v>
      </c>
      <c r="CT138" s="94">
        <f t="shared" si="126"/>
        <v>0</v>
      </c>
      <c r="CX138" s="94">
        <f t="shared" si="127"/>
        <v>0</v>
      </c>
      <c r="DB138" s="94">
        <f t="shared" si="128"/>
        <v>0</v>
      </c>
      <c r="DF138" s="94">
        <f t="shared" si="129"/>
        <v>0</v>
      </c>
      <c r="DJ138" s="94">
        <f t="shared" si="130"/>
        <v>0</v>
      </c>
      <c r="DN138" s="94">
        <f t="shared" si="131"/>
        <v>0</v>
      </c>
      <c r="DQ138" s="95">
        <f t="shared" si="132"/>
        <v>0</v>
      </c>
      <c r="DU138" s="95">
        <f t="shared" si="133"/>
        <v>0</v>
      </c>
      <c r="DY138" s="95">
        <f t="shared" si="134"/>
        <v>0</v>
      </c>
      <c r="EC138" s="95">
        <f t="shared" si="135"/>
        <v>0</v>
      </c>
      <c r="ED138" s="93">
        <f t="shared" si="99"/>
        <v>0</v>
      </c>
      <c r="EE138" s="93"/>
      <c r="EF138" s="93">
        <f t="shared" si="100"/>
        <v>0</v>
      </c>
      <c r="EG138" s="94">
        <f t="shared" si="101"/>
        <v>0</v>
      </c>
      <c r="EK138" s="92"/>
      <c r="EL138" s="92"/>
    </row>
    <row r="139" spans="1:142" s="91" customFormat="1" ht="16.5" customHeight="1">
      <c r="A139" s="92" t="s">
        <v>91</v>
      </c>
      <c r="B139" s="91">
        <v>77</v>
      </c>
      <c r="F139" s="94">
        <f t="shared" si="102"/>
        <v>0</v>
      </c>
      <c r="J139" s="94">
        <f t="shared" si="103"/>
        <v>0</v>
      </c>
      <c r="N139" s="94">
        <f t="shared" si="104"/>
        <v>0</v>
      </c>
      <c r="R139" s="94">
        <f t="shared" si="105"/>
        <v>0</v>
      </c>
      <c r="V139" s="94">
        <f t="shared" si="106"/>
        <v>0</v>
      </c>
      <c r="Z139" s="94">
        <f t="shared" si="107"/>
        <v>0</v>
      </c>
      <c r="AD139" s="94">
        <f t="shared" si="108"/>
        <v>0</v>
      </c>
      <c r="AG139" s="94">
        <f t="shared" si="109"/>
        <v>0</v>
      </c>
      <c r="AJ139" s="94">
        <f t="shared" si="110"/>
        <v>0</v>
      </c>
      <c r="AN139" s="94">
        <f t="shared" si="111"/>
        <v>0</v>
      </c>
      <c r="AR139" s="94">
        <f t="shared" si="112"/>
        <v>0</v>
      </c>
      <c r="AV139" s="94">
        <f t="shared" si="113"/>
        <v>0</v>
      </c>
      <c r="AZ139" s="94">
        <f t="shared" si="114"/>
        <v>0</v>
      </c>
      <c r="BC139" s="94">
        <f t="shared" si="115"/>
        <v>0</v>
      </c>
      <c r="BF139" s="94">
        <f t="shared" si="116"/>
        <v>0</v>
      </c>
      <c r="BJ139" s="94">
        <f t="shared" si="117"/>
        <v>0</v>
      </c>
      <c r="BN139" s="94">
        <f t="shared" si="118"/>
        <v>0</v>
      </c>
      <c r="BR139" s="94">
        <f t="shared" si="119"/>
        <v>0</v>
      </c>
      <c r="BV139" s="94">
        <f t="shared" si="120"/>
        <v>0</v>
      </c>
      <c r="BZ139" s="94">
        <f t="shared" si="121"/>
        <v>0</v>
      </c>
      <c r="CD139" s="94">
        <f t="shared" si="122"/>
        <v>0</v>
      </c>
      <c r="CH139" s="94">
        <f t="shared" si="123"/>
        <v>0</v>
      </c>
      <c r="CL139" s="94">
        <f t="shared" si="124"/>
        <v>0</v>
      </c>
      <c r="CP139" s="94">
        <f t="shared" si="125"/>
        <v>0</v>
      </c>
      <c r="CT139" s="94">
        <f t="shared" si="126"/>
        <v>0</v>
      </c>
      <c r="CX139" s="94">
        <f t="shared" si="127"/>
        <v>0</v>
      </c>
      <c r="DB139" s="94">
        <f t="shared" si="128"/>
        <v>0</v>
      </c>
      <c r="DF139" s="94">
        <f t="shared" si="129"/>
        <v>0</v>
      </c>
      <c r="DJ139" s="94">
        <f t="shared" si="130"/>
        <v>0</v>
      </c>
      <c r="DN139" s="94">
        <f t="shared" si="131"/>
        <v>0</v>
      </c>
      <c r="DQ139" s="95">
        <f t="shared" si="132"/>
        <v>0</v>
      </c>
      <c r="DU139" s="95">
        <f t="shared" si="133"/>
        <v>0</v>
      </c>
      <c r="DY139" s="95">
        <f t="shared" si="134"/>
        <v>0</v>
      </c>
      <c r="EC139" s="95">
        <f t="shared" si="135"/>
        <v>0</v>
      </c>
      <c r="ED139" s="93">
        <f t="shared" si="99"/>
        <v>0</v>
      </c>
      <c r="EE139" s="93"/>
      <c r="EF139" s="93">
        <f t="shared" si="100"/>
        <v>0</v>
      </c>
      <c r="EG139" s="94">
        <f t="shared" si="101"/>
        <v>0</v>
      </c>
      <c r="EK139" s="92"/>
      <c r="EL139" s="92"/>
    </row>
    <row r="140" spans="1:142" s="91" customFormat="1" ht="16.5" customHeight="1">
      <c r="A140" s="92" t="s">
        <v>88</v>
      </c>
      <c r="B140" s="91">
        <v>78</v>
      </c>
      <c r="F140" s="94">
        <f t="shared" si="102"/>
        <v>0</v>
      </c>
      <c r="J140" s="94">
        <f t="shared" si="103"/>
        <v>0</v>
      </c>
      <c r="N140" s="94">
        <f t="shared" si="104"/>
        <v>0</v>
      </c>
      <c r="R140" s="94">
        <f t="shared" si="105"/>
        <v>0</v>
      </c>
      <c r="V140" s="94">
        <f t="shared" si="106"/>
        <v>0</v>
      </c>
      <c r="W140" s="91">
        <v>1244</v>
      </c>
      <c r="Z140" s="94">
        <f t="shared" si="107"/>
        <v>-100</v>
      </c>
      <c r="AD140" s="94">
        <f t="shared" si="108"/>
        <v>0</v>
      </c>
      <c r="AG140" s="94">
        <f t="shared" si="109"/>
        <v>0</v>
      </c>
      <c r="AJ140" s="94">
        <f t="shared" si="110"/>
        <v>0</v>
      </c>
      <c r="AN140" s="94">
        <f t="shared" si="111"/>
        <v>0</v>
      </c>
      <c r="AR140" s="94">
        <f t="shared" si="112"/>
        <v>0</v>
      </c>
      <c r="AV140" s="94">
        <f t="shared" si="113"/>
        <v>0</v>
      </c>
      <c r="AZ140" s="94">
        <f t="shared" si="114"/>
        <v>0</v>
      </c>
      <c r="BC140" s="94">
        <f t="shared" si="115"/>
        <v>0</v>
      </c>
      <c r="BF140" s="94">
        <f t="shared" si="116"/>
        <v>0</v>
      </c>
      <c r="BJ140" s="94">
        <f t="shared" si="117"/>
        <v>0</v>
      </c>
      <c r="BN140" s="94">
        <f t="shared" si="118"/>
        <v>0</v>
      </c>
      <c r="BR140" s="94">
        <f t="shared" si="119"/>
        <v>0</v>
      </c>
      <c r="BV140" s="94">
        <f t="shared" si="120"/>
        <v>0</v>
      </c>
      <c r="BZ140" s="94">
        <f t="shared" si="121"/>
        <v>0</v>
      </c>
      <c r="CD140" s="94">
        <f t="shared" si="122"/>
        <v>0</v>
      </c>
      <c r="CH140" s="94">
        <f t="shared" si="123"/>
        <v>0</v>
      </c>
      <c r="CL140" s="94">
        <f t="shared" si="124"/>
        <v>0</v>
      </c>
      <c r="CP140" s="94">
        <f t="shared" si="125"/>
        <v>0</v>
      </c>
      <c r="CT140" s="94">
        <f t="shared" si="126"/>
        <v>0</v>
      </c>
      <c r="CX140" s="94">
        <f t="shared" si="127"/>
        <v>0</v>
      </c>
      <c r="DB140" s="94">
        <f t="shared" si="128"/>
        <v>0</v>
      </c>
      <c r="DF140" s="94">
        <f t="shared" si="129"/>
        <v>0</v>
      </c>
      <c r="DJ140" s="94">
        <f t="shared" si="130"/>
        <v>0</v>
      </c>
      <c r="DN140" s="94">
        <f t="shared" si="131"/>
        <v>0</v>
      </c>
      <c r="DQ140" s="95">
        <f t="shared" si="132"/>
        <v>0</v>
      </c>
      <c r="DU140" s="95">
        <f t="shared" si="133"/>
        <v>0</v>
      </c>
      <c r="DY140" s="95">
        <f t="shared" si="134"/>
        <v>0</v>
      </c>
      <c r="EC140" s="95">
        <f t="shared" si="135"/>
        <v>0</v>
      </c>
      <c r="ED140" s="93">
        <f t="shared" si="99"/>
        <v>1244</v>
      </c>
      <c r="EE140" s="93"/>
      <c r="EF140" s="93">
        <f t="shared" si="100"/>
        <v>0</v>
      </c>
      <c r="EG140" s="94">
        <f t="shared" si="101"/>
        <v>-100</v>
      </c>
      <c r="EK140" s="92"/>
      <c r="EL140" s="92"/>
    </row>
    <row r="141" spans="1:142" s="91" customFormat="1" ht="20.25" customHeight="1">
      <c r="A141" s="92" t="s">
        <v>89</v>
      </c>
      <c r="B141" s="91">
        <v>79</v>
      </c>
      <c r="F141" s="94">
        <f t="shared" si="102"/>
        <v>0</v>
      </c>
      <c r="J141" s="94">
        <f t="shared" si="103"/>
        <v>0</v>
      </c>
      <c r="N141" s="94">
        <f t="shared" si="104"/>
        <v>0</v>
      </c>
      <c r="R141" s="94">
        <f t="shared" si="105"/>
        <v>0</v>
      </c>
      <c r="V141" s="94">
        <f t="shared" si="106"/>
        <v>0</v>
      </c>
      <c r="Z141" s="94">
        <f t="shared" si="107"/>
        <v>0</v>
      </c>
      <c r="AD141" s="94">
        <f t="shared" si="108"/>
        <v>0</v>
      </c>
      <c r="AG141" s="94">
        <f t="shared" si="109"/>
        <v>0</v>
      </c>
      <c r="AJ141" s="94">
        <f t="shared" si="110"/>
        <v>0</v>
      </c>
      <c r="AN141" s="94">
        <f t="shared" si="111"/>
        <v>0</v>
      </c>
      <c r="AR141" s="94">
        <f t="shared" si="112"/>
        <v>0</v>
      </c>
      <c r="AV141" s="94">
        <f t="shared" si="113"/>
        <v>0</v>
      </c>
      <c r="AZ141" s="94">
        <f t="shared" si="114"/>
        <v>0</v>
      </c>
      <c r="BC141" s="94">
        <f t="shared" si="115"/>
        <v>0</v>
      </c>
      <c r="BF141" s="94">
        <f t="shared" si="116"/>
        <v>0</v>
      </c>
      <c r="BG141" s="91">
        <v>360</v>
      </c>
      <c r="BJ141" s="94">
        <f t="shared" si="117"/>
        <v>-100</v>
      </c>
      <c r="BN141" s="94">
        <f t="shared" si="118"/>
        <v>0</v>
      </c>
      <c r="BR141" s="94">
        <f t="shared" si="119"/>
        <v>0</v>
      </c>
      <c r="BV141" s="94">
        <f t="shared" si="120"/>
        <v>0</v>
      </c>
      <c r="BZ141" s="94">
        <f t="shared" si="121"/>
        <v>0</v>
      </c>
      <c r="CD141" s="94">
        <f t="shared" si="122"/>
        <v>0</v>
      </c>
      <c r="CH141" s="94">
        <f t="shared" si="123"/>
        <v>0</v>
      </c>
      <c r="CL141" s="94">
        <f t="shared" si="124"/>
        <v>0</v>
      </c>
      <c r="CP141" s="94">
        <f t="shared" si="125"/>
        <v>0</v>
      </c>
      <c r="CT141" s="94">
        <f t="shared" si="126"/>
        <v>0</v>
      </c>
      <c r="CX141" s="94">
        <f t="shared" si="127"/>
        <v>0</v>
      </c>
      <c r="DB141" s="94">
        <f t="shared" si="128"/>
        <v>0</v>
      </c>
      <c r="DF141" s="94">
        <f t="shared" si="129"/>
        <v>0</v>
      </c>
      <c r="DJ141" s="94">
        <f t="shared" si="130"/>
        <v>0</v>
      </c>
      <c r="DN141" s="94">
        <f t="shared" si="131"/>
        <v>0</v>
      </c>
      <c r="DQ141" s="95">
        <f t="shared" si="132"/>
        <v>0</v>
      </c>
      <c r="DU141" s="95">
        <f t="shared" si="133"/>
        <v>0</v>
      </c>
      <c r="DY141" s="95">
        <f t="shared" si="134"/>
        <v>0</v>
      </c>
      <c r="EC141" s="95">
        <f t="shared" si="135"/>
        <v>0</v>
      </c>
      <c r="ED141" s="93">
        <f t="shared" si="99"/>
        <v>360</v>
      </c>
      <c r="EE141" s="93"/>
      <c r="EF141" s="93">
        <f t="shared" si="100"/>
        <v>0</v>
      </c>
      <c r="EG141" s="94">
        <f t="shared" si="101"/>
        <v>-100</v>
      </c>
      <c r="EK141" s="92"/>
      <c r="EL141" s="92"/>
    </row>
    <row r="142" spans="1:142" s="91" customFormat="1" ht="20.25" customHeight="1">
      <c r="A142" s="92" t="s">
        <v>274</v>
      </c>
      <c r="B142" s="91">
        <v>80</v>
      </c>
      <c r="F142" s="94">
        <f t="shared" si="102"/>
        <v>0</v>
      </c>
      <c r="J142" s="94">
        <f t="shared" si="103"/>
        <v>0</v>
      </c>
      <c r="N142" s="94">
        <f t="shared" si="104"/>
        <v>0</v>
      </c>
      <c r="R142" s="94">
        <f t="shared" si="105"/>
        <v>0</v>
      </c>
      <c r="V142" s="94">
        <f t="shared" si="106"/>
        <v>0</v>
      </c>
      <c r="W142" s="91">
        <f>14710-600</f>
        <v>14110</v>
      </c>
      <c r="Y142" s="91">
        <v>23201</v>
      </c>
      <c r="Z142" s="94">
        <f t="shared" si="107"/>
        <v>64.42948263642808</v>
      </c>
      <c r="AD142" s="94">
        <f t="shared" si="108"/>
        <v>0</v>
      </c>
      <c r="AG142" s="94">
        <f t="shared" si="109"/>
        <v>0</v>
      </c>
      <c r="AJ142" s="94">
        <f t="shared" si="110"/>
        <v>0</v>
      </c>
      <c r="AN142" s="94">
        <f t="shared" si="111"/>
        <v>0</v>
      </c>
      <c r="AR142" s="94">
        <f t="shared" si="112"/>
        <v>0</v>
      </c>
      <c r="AV142" s="94">
        <f t="shared" si="113"/>
        <v>0</v>
      </c>
      <c r="AZ142" s="94">
        <f t="shared" si="114"/>
        <v>0</v>
      </c>
      <c r="BC142" s="94">
        <f t="shared" si="115"/>
        <v>0</v>
      </c>
      <c r="BF142" s="94">
        <f t="shared" si="116"/>
        <v>0</v>
      </c>
      <c r="BJ142" s="94">
        <f t="shared" si="117"/>
        <v>0</v>
      </c>
      <c r="BN142" s="94">
        <f t="shared" si="118"/>
        <v>0</v>
      </c>
      <c r="BR142" s="94">
        <f t="shared" si="119"/>
        <v>0</v>
      </c>
      <c r="BV142" s="94">
        <f t="shared" si="120"/>
        <v>0</v>
      </c>
      <c r="BZ142" s="94">
        <f t="shared" si="121"/>
        <v>0</v>
      </c>
      <c r="CD142" s="94">
        <f t="shared" si="122"/>
        <v>0</v>
      </c>
      <c r="CH142" s="94">
        <f t="shared" si="123"/>
        <v>0</v>
      </c>
      <c r="CL142" s="94">
        <f t="shared" si="124"/>
        <v>0</v>
      </c>
      <c r="CP142" s="94">
        <f t="shared" si="125"/>
        <v>0</v>
      </c>
      <c r="CT142" s="94">
        <f t="shared" si="126"/>
        <v>0</v>
      </c>
      <c r="CX142" s="94">
        <f t="shared" si="127"/>
        <v>0</v>
      </c>
      <c r="DB142" s="94">
        <f t="shared" si="128"/>
        <v>0</v>
      </c>
      <c r="DF142" s="94">
        <f t="shared" si="129"/>
        <v>0</v>
      </c>
      <c r="DJ142" s="94">
        <f t="shared" si="130"/>
        <v>0</v>
      </c>
      <c r="DN142" s="94">
        <f t="shared" si="131"/>
        <v>0</v>
      </c>
      <c r="DQ142" s="95">
        <f t="shared" si="132"/>
        <v>0</v>
      </c>
      <c r="DU142" s="95">
        <f t="shared" si="133"/>
        <v>0</v>
      </c>
      <c r="DY142" s="95">
        <f t="shared" si="134"/>
        <v>0</v>
      </c>
      <c r="EC142" s="95">
        <f t="shared" si="135"/>
        <v>0</v>
      </c>
      <c r="ED142" s="93">
        <f t="shared" si="99"/>
        <v>14110</v>
      </c>
      <c r="EE142" s="93"/>
      <c r="EF142" s="93">
        <f t="shared" si="100"/>
        <v>23201</v>
      </c>
      <c r="EG142" s="94">
        <f t="shared" si="101"/>
        <v>64.42948263642808</v>
      </c>
      <c r="EK142" s="92"/>
      <c r="EL142" s="92"/>
    </row>
    <row r="143" spans="1:142" s="91" customFormat="1" ht="45.75" customHeight="1">
      <c r="A143" s="90" t="s">
        <v>323</v>
      </c>
      <c r="B143" s="91">
        <v>81</v>
      </c>
      <c r="F143" s="94">
        <f t="shared" si="102"/>
        <v>0</v>
      </c>
      <c r="J143" s="94">
        <f t="shared" si="103"/>
        <v>0</v>
      </c>
      <c r="N143" s="94">
        <f t="shared" si="104"/>
        <v>0</v>
      </c>
      <c r="R143" s="94">
        <f t="shared" si="105"/>
        <v>0</v>
      </c>
      <c r="V143" s="94">
        <f t="shared" si="106"/>
        <v>0</v>
      </c>
      <c r="W143" s="91">
        <v>600</v>
      </c>
      <c r="Y143" s="91">
        <f>600+360</f>
        <v>960</v>
      </c>
      <c r="Z143" s="94">
        <f t="shared" si="107"/>
        <v>60</v>
      </c>
      <c r="AA143" s="91">
        <f>'[21]Munka1'!C21</f>
        <v>500</v>
      </c>
      <c r="AC143" s="91">
        <f>'[21]Munka1'!D21</f>
        <v>200</v>
      </c>
      <c r="AD143" s="94">
        <f t="shared" si="108"/>
        <v>-60</v>
      </c>
      <c r="AG143" s="94">
        <f t="shared" si="109"/>
        <v>0</v>
      </c>
      <c r="AJ143" s="94">
        <f t="shared" si="110"/>
        <v>0</v>
      </c>
      <c r="AN143" s="94">
        <f t="shared" si="111"/>
        <v>0</v>
      </c>
      <c r="AR143" s="94">
        <f t="shared" si="112"/>
        <v>0</v>
      </c>
      <c r="AV143" s="94">
        <f t="shared" si="113"/>
        <v>0</v>
      </c>
      <c r="AZ143" s="94">
        <f t="shared" si="114"/>
        <v>0</v>
      </c>
      <c r="BC143" s="94">
        <f t="shared" si="115"/>
        <v>0</v>
      </c>
      <c r="BF143" s="94">
        <f t="shared" si="116"/>
        <v>0</v>
      </c>
      <c r="BJ143" s="94">
        <f t="shared" si="117"/>
        <v>0</v>
      </c>
      <c r="BN143" s="94">
        <f t="shared" si="118"/>
        <v>0</v>
      </c>
      <c r="BR143" s="94">
        <f t="shared" si="119"/>
        <v>0</v>
      </c>
      <c r="BV143" s="94">
        <f t="shared" si="120"/>
        <v>0</v>
      </c>
      <c r="BZ143" s="94">
        <f t="shared" si="121"/>
        <v>0</v>
      </c>
      <c r="CD143" s="94">
        <f t="shared" si="122"/>
        <v>0</v>
      </c>
      <c r="CH143" s="94">
        <f t="shared" si="123"/>
        <v>0</v>
      </c>
      <c r="CI143" s="91">
        <v>1400</v>
      </c>
      <c r="CK143" s="91">
        <v>1360</v>
      </c>
      <c r="CL143" s="94">
        <f t="shared" si="124"/>
        <v>-2.857142857142861</v>
      </c>
      <c r="CP143" s="94">
        <f t="shared" si="125"/>
        <v>0</v>
      </c>
      <c r="CT143" s="94">
        <f t="shared" si="126"/>
        <v>0</v>
      </c>
      <c r="CX143" s="94">
        <f t="shared" si="127"/>
        <v>0</v>
      </c>
      <c r="DB143" s="94">
        <f t="shared" si="128"/>
        <v>0</v>
      </c>
      <c r="DF143" s="94">
        <f t="shared" si="129"/>
        <v>0</v>
      </c>
      <c r="DJ143" s="94">
        <f t="shared" si="130"/>
        <v>0</v>
      </c>
      <c r="DN143" s="94">
        <f t="shared" si="131"/>
        <v>0</v>
      </c>
      <c r="DQ143" s="95">
        <f t="shared" si="132"/>
        <v>0</v>
      </c>
      <c r="DU143" s="95">
        <f t="shared" si="133"/>
        <v>0</v>
      </c>
      <c r="DY143" s="95">
        <f t="shared" si="134"/>
        <v>0</v>
      </c>
      <c r="EC143" s="95">
        <f t="shared" si="135"/>
        <v>0</v>
      </c>
      <c r="ED143" s="93">
        <f t="shared" si="99"/>
        <v>2500</v>
      </c>
      <c r="EE143" s="93"/>
      <c r="EF143" s="93">
        <f t="shared" si="100"/>
        <v>2520</v>
      </c>
      <c r="EG143" s="94">
        <f t="shared" si="101"/>
        <v>0.7999999999999972</v>
      </c>
      <c r="EK143" s="92"/>
      <c r="EL143" s="92"/>
    </row>
    <row r="144" spans="1:142" s="91" customFormat="1" ht="20.25" customHeight="1">
      <c r="A144" s="92" t="s">
        <v>142</v>
      </c>
      <c r="B144" s="91">
        <v>82</v>
      </c>
      <c r="F144" s="94">
        <f t="shared" si="102"/>
        <v>0</v>
      </c>
      <c r="G144" s="91">
        <f>20560</f>
        <v>20560</v>
      </c>
      <c r="I144" s="91">
        <v>15000</v>
      </c>
      <c r="J144" s="94">
        <f t="shared" si="103"/>
        <v>-27.04280155642023</v>
      </c>
      <c r="N144" s="94">
        <f t="shared" si="104"/>
        <v>0</v>
      </c>
      <c r="R144" s="94">
        <f t="shared" si="105"/>
        <v>0</v>
      </c>
      <c r="V144" s="94">
        <f t="shared" si="106"/>
        <v>0</v>
      </c>
      <c r="W144" s="91">
        <v>10832</v>
      </c>
      <c r="Y144" s="91">
        <v>5637</v>
      </c>
      <c r="Z144" s="94">
        <f t="shared" si="107"/>
        <v>-47.95974889217134</v>
      </c>
      <c r="AD144" s="94">
        <f t="shared" si="108"/>
        <v>0</v>
      </c>
      <c r="AG144" s="94">
        <f t="shared" si="109"/>
        <v>0</v>
      </c>
      <c r="AJ144" s="94">
        <f t="shared" si="110"/>
        <v>0</v>
      </c>
      <c r="AN144" s="94">
        <f t="shared" si="111"/>
        <v>0</v>
      </c>
      <c r="AO144" s="91">
        <v>12638</v>
      </c>
      <c r="AQ144" s="91">
        <v>10607</v>
      </c>
      <c r="AR144" s="94">
        <f t="shared" si="112"/>
        <v>-16.070580788099377</v>
      </c>
      <c r="AU144" s="91">
        <v>2000</v>
      </c>
      <c r="AV144" s="94">
        <f t="shared" si="113"/>
        <v>0</v>
      </c>
      <c r="AY144" s="91">
        <v>1500</v>
      </c>
      <c r="AZ144" s="94">
        <f t="shared" si="114"/>
        <v>0</v>
      </c>
      <c r="BC144" s="94">
        <f t="shared" si="115"/>
        <v>0</v>
      </c>
      <c r="BF144" s="94">
        <f t="shared" si="116"/>
        <v>0</v>
      </c>
      <c r="BG144" s="91">
        <v>1720</v>
      </c>
      <c r="BI144" s="91">
        <v>4000</v>
      </c>
      <c r="BJ144" s="94">
        <f t="shared" si="117"/>
        <v>132.55813953488374</v>
      </c>
      <c r="BK144" s="91">
        <v>3275</v>
      </c>
      <c r="BM144" s="91">
        <v>7000</v>
      </c>
      <c r="BN144" s="94">
        <f t="shared" si="118"/>
        <v>113.74045801526717</v>
      </c>
      <c r="BR144" s="94">
        <f t="shared" si="119"/>
        <v>0</v>
      </c>
      <c r="BS144" s="91">
        <v>5920</v>
      </c>
      <c r="BU144" s="91">
        <v>1000</v>
      </c>
      <c r="BV144" s="94">
        <f t="shared" si="120"/>
        <v>-83.10810810810811</v>
      </c>
      <c r="BZ144" s="94">
        <f t="shared" si="121"/>
        <v>0</v>
      </c>
      <c r="CC144" s="91">
        <v>1100</v>
      </c>
      <c r="CD144" s="94">
        <f t="shared" si="122"/>
        <v>0</v>
      </c>
      <c r="CH144" s="94">
        <f t="shared" si="123"/>
        <v>0</v>
      </c>
      <c r="CL144" s="94">
        <f t="shared" si="124"/>
        <v>0</v>
      </c>
      <c r="CP144" s="94">
        <f t="shared" si="125"/>
        <v>0</v>
      </c>
      <c r="CT144" s="94">
        <f t="shared" si="126"/>
        <v>0</v>
      </c>
      <c r="CX144" s="94">
        <f t="shared" si="127"/>
        <v>0</v>
      </c>
      <c r="DB144" s="94">
        <f t="shared" si="128"/>
        <v>0</v>
      </c>
      <c r="DF144" s="94">
        <f t="shared" si="129"/>
        <v>0</v>
      </c>
      <c r="DJ144" s="94">
        <f t="shared" si="130"/>
        <v>0</v>
      </c>
      <c r="DN144" s="94">
        <f t="shared" si="131"/>
        <v>0</v>
      </c>
      <c r="DQ144" s="95">
        <f t="shared" si="132"/>
        <v>0</v>
      </c>
      <c r="DT144" s="91">
        <v>2000</v>
      </c>
      <c r="DU144" s="95">
        <f t="shared" si="133"/>
        <v>0</v>
      </c>
      <c r="DX144" s="91">
        <v>1000</v>
      </c>
      <c r="DY144" s="95">
        <f t="shared" si="134"/>
        <v>0</v>
      </c>
      <c r="DZ144" s="91">
        <f>65000</f>
        <v>65000</v>
      </c>
      <c r="EB144" s="91">
        <v>1000</v>
      </c>
      <c r="EC144" s="95">
        <f t="shared" si="135"/>
        <v>-98.46153846153847</v>
      </c>
      <c r="ED144" s="93">
        <f>C144+G144+K144+O144+S144+W144+AA144+AE144+AH144+AK144+AO144+AS144+AW144+BA144+BD144+BG144+BK144+BO144+BS144+BW144+CA144+CE144+CI144+CM144+CQ144+CY144+DC144+DO144+DR144+DV144+DZ144+DG144+DK144+CU144</f>
        <v>119945</v>
      </c>
      <c r="EE144" s="93"/>
      <c r="EF144" s="93">
        <f t="shared" si="100"/>
        <v>51844</v>
      </c>
      <c r="EG144" s="94">
        <f t="shared" si="101"/>
        <v>-56.776856059027054</v>
      </c>
      <c r="EK144" s="92"/>
      <c r="EL144" s="92"/>
    </row>
    <row r="145" spans="1:142" s="91" customFormat="1" ht="20.25" customHeight="1">
      <c r="A145" s="92" t="s">
        <v>350</v>
      </c>
      <c r="B145" s="91">
        <v>83</v>
      </c>
      <c r="F145" s="94">
        <f t="shared" si="102"/>
        <v>0</v>
      </c>
      <c r="J145" s="94">
        <f t="shared" si="103"/>
        <v>0</v>
      </c>
      <c r="N145" s="94">
        <f t="shared" si="104"/>
        <v>0</v>
      </c>
      <c r="R145" s="94">
        <f t="shared" si="105"/>
        <v>0</v>
      </c>
      <c r="V145" s="94">
        <f t="shared" si="106"/>
        <v>0</v>
      </c>
      <c r="W145" s="91">
        <f>4004+1200+96666</f>
        <v>101870</v>
      </c>
      <c r="Y145" s="91">
        <v>271555</v>
      </c>
      <c r="Z145" s="94">
        <f t="shared" si="107"/>
        <v>166.57013841170118</v>
      </c>
      <c r="AD145" s="94">
        <f t="shared" si="108"/>
        <v>0</v>
      </c>
      <c r="AG145" s="94">
        <f t="shared" si="109"/>
        <v>0</v>
      </c>
      <c r="AJ145" s="94">
        <f t="shared" si="110"/>
        <v>0</v>
      </c>
      <c r="AN145" s="94">
        <f t="shared" si="111"/>
        <v>0</v>
      </c>
      <c r="AR145" s="94">
        <f t="shared" si="112"/>
        <v>0</v>
      </c>
      <c r="AV145" s="94">
        <f t="shared" si="113"/>
        <v>0</v>
      </c>
      <c r="AZ145" s="94">
        <f t="shared" si="114"/>
        <v>0</v>
      </c>
      <c r="BC145" s="94">
        <f t="shared" si="115"/>
        <v>0</v>
      </c>
      <c r="BF145" s="94">
        <f t="shared" si="116"/>
        <v>0</v>
      </c>
      <c r="BJ145" s="94">
        <f t="shared" si="117"/>
        <v>0</v>
      </c>
      <c r="BN145" s="94">
        <f t="shared" si="118"/>
        <v>0</v>
      </c>
      <c r="BR145" s="94">
        <f t="shared" si="119"/>
        <v>0</v>
      </c>
      <c r="BV145" s="94">
        <f t="shared" si="120"/>
        <v>0</v>
      </c>
      <c r="BZ145" s="94">
        <f t="shared" si="121"/>
        <v>0</v>
      </c>
      <c r="CD145" s="94">
        <f t="shared" si="122"/>
        <v>0</v>
      </c>
      <c r="CH145" s="94">
        <f t="shared" si="123"/>
        <v>0</v>
      </c>
      <c r="CL145" s="94">
        <f t="shared" si="124"/>
        <v>0</v>
      </c>
      <c r="CP145" s="94">
        <f t="shared" si="125"/>
        <v>0</v>
      </c>
      <c r="CT145" s="94">
        <f t="shared" si="126"/>
        <v>0</v>
      </c>
      <c r="CX145" s="94">
        <f t="shared" si="127"/>
        <v>0</v>
      </c>
      <c r="DB145" s="94">
        <f t="shared" si="128"/>
        <v>0</v>
      </c>
      <c r="DF145" s="94">
        <f t="shared" si="129"/>
        <v>0</v>
      </c>
      <c r="DJ145" s="94">
        <f t="shared" si="130"/>
        <v>0</v>
      </c>
      <c r="DN145" s="94">
        <f t="shared" si="131"/>
        <v>0</v>
      </c>
      <c r="DQ145" s="95">
        <f t="shared" si="132"/>
        <v>0</v>
      </c>
      <c r="DU145" s="95">
        <f t="shared" si="133"/>
        <v>0</v>
      </c>
      <c r="DY145" s="95">
        <f t="shared" si="134"/>
        <v>0</v>
      </c>
      <c r="EC145" s="95">
        <f t="shared" si="135"/>
        <v>0</v>
      </c>
      <c r="ED145" s="93">
        <f t="shared" si="99"/>
        <v>101870</v>
      </c>
      <c r="EE145" s="93"/>
      <c r="EF145" s="93">
        <f t="shared" si="100"/>
        <v>271555</v>
      </c>
      <c r="EG145" s="94">
        <f t="shared" si="101"/>
        <v>166.57013841170118</v>
      </c>
      <c r="EK145" s="92"/>
      <c r="EL145" s="92"/>
    </row>
    <row r="146" spans="1:137" s="93" customFormat="1" ht="20.25" customHeight="1">
      <c r="A146" s="93" t="s">
        <v>92</v>
      </c>
      <c r="B146" s="93">
        <v>84</v>
      </c>
      <c r="C146" s="93">
        <f>SUM(C132:C145)</f>
        <v>0</v>
      </c>
      <c r="E146" s="93">
        <f>SUM(E132:E145)</f>
        <v>0</v>
      </c>
      <c r="F146" s="94">
        <f t="shared" si="102"/>
        <v>0</v>
      </c>
      <c r="G146" s="93">
        <f>SUM(G132:G145)</f>
        <v>20560</v>
      </c>
      <c r="I146" s="93">
        <f>SUM(I132:I145)</f>
        <v>15000</v>
      </c>
      <c r="J146" s="94">
        <f t="shared" si="103"/>
        <v>-27.04280155642023</v>
      </c>
      <c r="K146" s="93">
        <f>SUM(K132:K145)</f>
        <v>0</v>
      </c>
      <c r="M146" s="93">
        <f>SUM(M132:M145)</f>
        <v>0</v>
      </c>
      <c r="N146" s="94">
        <f t="shared" si="104"/>
        <v>0</v>
      </c>
      <c r="O146" s="93">
        <f>SUM(O132:O145)</f>
        <v>0</v>
      </c>
      <c r="Q146" s="93">
        <f>SUM(Q132:Q145)</f>
        <v>0</v>
      </c>
      <c r="R146" s="94">
        <f t="shared" si="105"/>
        <v>0</v>
      </c>
      <c r="S146" s="93">
        <f>SUM(S132:S145)</f>
        <v>0</v>
      </c>
      <c r="U146" s="93">
        <f>SUM(U132:U145)</f>
        <v>0</v>
      </c>
      <c r="V146" s="94">
        <f t="shared" si="106"/>
        <v>0</v>
      </c>
      <c r="W146" s="93">
        <f>SUM(W132:W145)</f>
        <v>128656</v>
      </c>
      <c r="Y146" s="93">
        <f>SUM(Y132:Y145)</f>
        <v>301353</v>
      </c>
      <c r="Z146" s="94">
        <f t="shared" si="107"/>
        <v>134.23159432906357</v>
      </c>
      <c r="AA146" s="93">
        <f>SUM(AA132:AA145)</f>
        <v>500</v>
      </c>
      <c r="AC146" s="93">
        <f>SUM(AC132:AC145)</f>
        <v>200</v>
      </c>
      <c r="AD146" s="94">
        <f t="shared" si="108"/>
        <v>-60</v>
      </c>
      <c r="AE146" s="93">
        <f>SUM(AE132:AE145)</f>
        <v>0</v>
      </c>
      <c r="AF146" s="93">
        <f>SUM(AF132:AF145)</f>
        <v>0</v>
      </c>
      <c r="AG146" s="94">
        <f t="shared" si="109"/>
        <v>0</v>
      </c>
      <c r="AH146" s="93">
        <f>SUM(AH132:AH145)</f>
        <v>0</v>
      </c>
      <c r="AI146" s="93">
        <f>SUM(AI132:AI145)</f>
        <v>0</v>
      </c>
      <c r="AJ146" s="94">
        <f t="shared" si="110"/>
        <v>0</v>
      </c>
      <c r="AK146" s="93">
        <f>SUM(AK132:AK145)</f>
        <v>0</v>
      </c>
      <c r="AM146" s="93">
        <f>SUM(AM132:AM145)</f>
        <v>0</v>
      </c>
      <c r="AN146" s="94">
        <f t="shared" si="111"/>
        <v>0</v>
      </c>
      <c r="AO146" s="93">
        <f>SUM(AO132:AO145)</f>
        <v>12638</v>
      </c>
      <c r="AQ146" s="93">
        <f>SUM(AQ132:AQ145)</f>
        <v>10607</v>
      </c>
      <c r="AR146" s="94">
        <f t="shared" si="112"/>
        <v>-16.070580788099377</v>
      </c>
      <c r="AS146" s="93">
        <f>SUM(AS132:AS145)</f>
        <v>0</v>
      </c>
      <c r="AU146" s="93">
        <f>SUM(AU132:AU145)</f>
        <v>2000</v>
      </c>
      <c r="AV146" s="94">
        <f t="shared" si="113"/>
        <v>0</v>
      </c>
      <c r="AW146" s="93">
        <f>SUM(AW132:AW145)</f>
        <v>0</v>
      </c>
      <c r="AY146" s="93">
        <f>SUM(AY132:AY145)</f>
        <v>1500</v>
      </c>
      <c r="AZ146" s="94">
        <f t="shared" si="114"/>
        <v>0</v>
      </c>
      <c r="BA146" s="93">
        <f>SUM(BA132:BA145)</f>
        <v>0</v>
      </c>
      <c r="BB146" s="93">
        <f>SUM(BB132:BB145)</f>
        <v>0</v>
      </c>
      <c r="BC146" s="94">
        <f t="shared" si="115"/>
        <v>0</v>
      </c>
      <c r="BD146" s="93">
        <f>SUM(BD132:BD145)</f>
        <v>0</v>
      </c>
      <c r="BE146" s="93">
        <f>SUM(BE132:BE145)</f>
        <v>0</v>
      </c>
      <c r="BF146" s="94">
        <f t="shared" si="116"/>
        <v>0</v>
      </c>
      <c r="BG146" s="93">
        <f>SUM(BG132:BG145)</f>
        <v>2080</v>
      </c>
      <c r="BI146" s="93">
        <f>SUM(BI132:BI145)</f>
        <v>4000</v>
      </c>
      <c r="BJ146" s="94">
        <f t="shared" si="117"/>
        <v>92.30769230769229</v>
      </c>
      <c r="BK146" s="93">
        <f>SUM(BK132:BK145)</f>
        <v>3275</v>
      </c>
      <c r="BM146" s="93">
        <f>SUM(BM132:BM145)</f>
        <v>7000</v>
      </c>
      <c r="BN146" s="94">
        <f t="shared" si="118"/>
        <v>113.74045801526717</v>
      </c>
      <c r="BO146" s="93">
        <f>SUM(BO132:BO145)</f>
        <v>0</v>
      </c>
      <c r="BQ146" s="93">
        <f>SUM(BQ132:BQ145)</f>
        <v>0</v>
      </c>
      <c r="BR146" s="94">
        <f t="shared" si="119"/>
        <v>0</v>
      </c>
      <c r="BS146" s="93">
        <f>SUM(BS132:BS145)</f>
        <v>5920</v>
      </c>
      <c r="BU146" s="93">
        <f>SUM(BU132:BU145)</f>
        <v>1000</v>
      </c>
      <c r="BV146" s="94">
        <f t="shared" si="120"/>
        <v>-83.10810810810811</v>
      </c>
      <c r="BW146" s="93">
        <f>SUM(BW132:BW145)</f>
        <v>0</v>
      </c>
      <c r="BY146" s="93">
        <f>SUM(BY132:BY145)</f>
        <v>0</v>
      </c>
      <c r="BZ146" s="94">
        <f t="shared" si="121"/>
        <v>0</v>
      </c>
      <c r="CA146" s="93">
        <f>SUM(CA132:CA145)</f>
        <v>0</v>
      </c>
      <c r="CC146" s="93">
        <f>SUM(CC132:CC145)</f>
        <v>1100</v>
      </c>
      <c r="CD146" s="94">
        <f t="shared" si="122"/>
        <v>0</v>
      </c>
      <c r="CE146" s="93">
        <f>SUM(CE132:CE145)</f>
        <v>0</v>
      </c>
      <c r="CG146" s="93">
        <f>SUM(CG132:CG145)</f>
        <v>0</v>
      </c>
      <c r="CH146" s="94">
        <f t="shared" si="123"/>
        <v>0</v>
      </c>
      <c r="CI146" s="93">
        <f>SUM(CI132:CI145)</f>
        <v>4650</v>
      </c>
      <c r="CK146" s="93">
        <f>SUM(CK132:CK145)</f>
        <v>4800</v>
      </c>
      <c r="CL146" s="94">
        <f t="shared" si="124"/>
        <v>3.225806451612897</v>
      </c>
      <c r="CM146" s="93">
        <f>SUM(CM132:CM145)</f>
        <v>0</v>
      </c>
      <c r="CO146" s="93">
        <f>SUM(CO132:CO145)</f>
        <v>0</v>
      </c>
      <c r="CP146" s="94">
        <f t="shared" si="125"/>
        <v>0</v>
      </c>
      <c r="CQ146" s="93">
        <f>SUM(CQ132:CQ145)</f>
        <v>0</v>
      </c>
      <c r="CS146" s="93">
        <f>SUM(CS132:CS145)</f>
        <v>0</v>
      </c>
      <c r="CT146" s="94">
        <f t="shared" si="126"/>
        <v>0</v>
      </c>
      <c r="CU146" s="93">
        <f>SUM(CU132:CU145)</f>
        <v>141</v>
      </c>
      <c r="CW146" s="93">
        <f>SUM(CW132:CW145)</f>
        <v>0</v>
      </c>
      <c r="CX146" s="94">
        <f t="shared" si="127"/>
        <v>-100</v>
      </c>
      <c r="CY146" s="93">
        <f>SUM(CY132:CY145)</f>
        <v>2500</v>
      </c>
      <c r="DA146" s="93">
        <f>SUM(DA132:DA145)</f>
        <v>3100</v>
      </c>
      <c r="DB146" s="94">
        <f t="shared" si="128"/>
        <v>24</v>
      </c>
      <c r="DC146" s="93">
        <f>SUM(DC132:DC145)</f>
        <v>8750</v>
      </c>
      <c r="DE146" s="93">
        <f>SUM(DE132:DE145)</f>
        <v>8060</v>
      </c>
      <c r="DF146" s="94">
        <f t="shared" si="129"/>
        <v>-7.885714285714286</v>
      </c>
      <c r="DG146" s="93">
        <f>SUM(DG132:DG145)</f>
        <v>12177</v>
      </c>
      <c r="DI146" s="93">
        <f>SUM(DI132:DI145)</f>
        <v>11203</v>
      </c>
      <c r="DJ146" s="94">
        <f t="shared" si="130"/>
        <v>-7.998686047466535</v>
      </c>
      <c r="DK146" s="93">
        <f>SUM(DK132:DK145)</f>
        <v>7900</v>
      </c>
      <c r="DM146" s="93">
        <f>SUM(DM132:DM145)</f>
        <v>9200</v>
      </c>
      <c r="DN146" s="94">
        <f t="shared" si="131"/>
        <v>16.45569620253164</v>
      </c>
      <c r="DO146" s="93">
        <f>SUM(DO132:DO145)</f>
        <v>0</v>
      </c>
      <c r="DP146" s="93">
        <f>SUM(DP132:DP145)</f>
        <v>0</v>
      </c>
      <c r="DQ146" s="95">
        <f t="shared" si="132"/>
        <v>0</v>
      </c>
      <c r="DR146" s="93">
        <f>SUM(DR132:DR145)</f>
        <v>0</v>
      </c>
      <c r="DT146" s="93">
        <f>SUM(DT132:DT145)</f>
        <v>2000</v>
      </c>
      <c r="DU146" s="95">
        <f t="shared" si="133"/>
        <v>0</v>
      </c>
      <c r="DV146" s="93">
        <f>SUM(DV132:DV145)</f>
        <v>0</v>
      </c>
      <c r="DX146" s="93">
        <f>SUM(DX132:DX145)</f>
        <v>1000</v>
      </c>
      <c r="DY146" s="95">
        <f t="shared" si="134"/>
        <v>0</v>
      </c>
      <c r="DZ146" s="93">
        <f>SUM(DZ132:DZ145)</f>
        <v>65000</v>
      </c>
      <c r="EB146" s="93">
        <f>SUM(EB132:EB145)</f>
        <v>1000</v>
      </c>
      <c r="EC146" s="95">
        <f t="shared" si="135"/>
        <v>-98.46153846153847</v>
      </c>
      <c r="ED146" s="93">
        <f>C146+G146+K146+O146+S146+W146+AA146+AE146+AH146+AK146+AO146+AS146+AW146+BA146+BD146+BG146+BK146+BO146+BS146+BW146+CA146+CE146+CI146+CM146+CQ146+CY146+DC146+DO146+DR146+DV146+DZ146+DG146+DK146+CU146</f>
        <v>274747</v>
      </c>
      <c r="EF146" s="93">
        <f t="shared" si="100"/>
        <v>384123</v>
      </c>
      <c r="EG146" s="94">
        <f t="shared" si="101"/>
        <v>39.80971584767079</v>
      </c>
    </row>
    <row r="147" spans="1:142" s="91" customFormat="1" ht="20.25" customHeight="1" thickBot="1">
      <c r="A147" s="92"/>
      <c r="F147" s="94"/>
      <c r="J147" s="94"/>
      <c r="N147" s="94"/>
      <c r="R147" s="94"/>
      <c r="V147" s="94"/>
      <c r="Z147" s="94"/>
      <c r="AD147" s="94"/>
      <c r="AG147" s="94"/>
      <c r="AJ147" s="94"/>
      <c r="AN147" s="94"/>
      <c r="AR147" s="94"/>
      <c r="AV147" s="94"/>
      <c r="AZ147" s="94"/>
      <c r="BC147" s="94"/>
      <c r="BF147" s="94"/>
      <c r="BJ147" s="94"/>
      <c r="BN147" s="94"/>
      <c r="BR147" s="94"/>
      <c r="BV147" s="94"/>
      <c r="BZ147" s="94"/>
      <c r="CD147" s="94"/>
      <c r="CH147" s="94"/>
      <c r="CL147" s="94"/>
      <c r="CP147" s="94"/>
      <c r="CT147" s="94"/>
      <c r="CX147" s="94"/>
      <c r="DB147" s="94"/>
      <c r="DF147" s="94"/>
      <c r="DJ147" s="94"/>
      <c r="DN147" s="94"/>
      <c r="DQ147" s="95"/>
      <c r="DU147" s="95"/>
      <c r="DY147" s="95"/>
      <c r="EC147" s="95"/>
      <c r="ED147" s="93"/>
      <c r="EE147" s="93"/>
      <c r="EF147" s="93"/>
      <c r="EG147" s="94"/>
      <c r="EK147" s="92"/>
      <c r="EL147" s="92"/>
    </row>
    <row r="148" spans="1:137" s="93" customFormat="1" ht="20.25" customHeight="1" thickBot="1">
      <c r="A148" s="96" t="s">
        <v>94</v>
      </c>
      <c r="B148" s="97"/>
      <c r="C148" s="97">
        <f>C129+C146</f>
        <v>0</v>
      </c>
      <c r="D148" s="97"/>
      <c r="E148" s="97">
        <f>E129+E146</f>
        <v>0</v>
      </c>
      <c r="F148" s="98">
        <f t="shared" si="102"/>
        <v>0</v>
      </c>
      <c r="G148" s="97">
        <f>G129+G146</f>
        <v>20560</v>
      </c>
      <c r="H148" s="97"/>
      <c r="I148" s="97">
        <f>I129+I146</f>
        <v>15000</v>
      </c>
      <c r="J148" s="98">
        <f t="shared" si="103"/>
        <v>-27.04280155642023</v>
      </c>
      <c r="K148" s="97">
        <f>K129+K146</f>
        <v>9946</v>
      </c>
      <c r="L148" s="97"/>
      <c r="M148" s="97">
        <f>M129+M146</f>
        <v>7967</v>
      </c>
      <c r="N148" s="98">
        <f t="shared" si="104"/>
        <v>-19.897446209531466</v>
      </c>
      <c r="O148" s="97">
        <f>O129+O146</f>
        <v>5719</v>
      </c>
      <c r="P148" s="97"/>
      <c r="Q148" s="97">
        <f>Q129+Q146</f>
        <v>6005</v>
      </c>
      <c r="R148" s="98">
        <f t="shared" si="105"/>
        <v>5.000874278720062</v>
      </c>
      <c r="S148" s="97">
        <f>S129+S146</f>
        <v>960</v>
      </c>
      <c r="T148" s="97"/>
      <c r="U148" s="97">
        <f>U129+U146</f>
        <v>960</v>
      </c>
      <c r="V148" s="98">
        <f t="shared" si="106"/>
        <v>0</v>
      </c>
      <c r="W148" s="97">
        <f>W129+W146</f>
        <v>251645</v>
      </c>
      <c r="X148" s="97"/>
      <c r="Y148" s="97">
        <f>Y129+Y146</f>
        <v>427311</v>
      </c>
      <c r="Z148" s="98">
        <f t="shared" si="107"/>
        <v>69.80706948280317</v>
      </c>
      <c r="AA148" s="97">
        <f>AA129+AA146</f>
        <v>2580</v>
      </c>
      <c r="AB148" s="97"/>
      <c r="AC148" s="97">
        <f>AC129+AC146</f>
        <v>2742</v>
      </c>
      <c r="AD148" s="98">
        <f t="shared" si="108"/>
        <v>6.279069767441854</v>
      </c>
      <c r="AE148" s="97">
        <f>AE129+AE146</f>
        <v>0</v>
      </c>
      <c r="AF148" s="97">
        <f>AF129+AF146</f>
        <v>0</v>
      </c>
      <c r="AG148" s="98">
        <f t="shared" si="109"/>
        <v>0</v>
      </c>
      <c r="AH148" s="97">
        <f>AH129+AH146</f>
        <v>0</v>
      </c>
      <c r="AI148" s="97">
        <f>AI129+AI146</f>
        <v>0</v>
      </c>
      <c r="AJ148" s="98">
        <f t="shared" si="110"/>
        <v>0</v>
      </c>
      <c r="AK148" s="97">
        <f>AK129+AK146</f>
        <v>8697</v>
      </c>
      <c r="AL148" s="97"/>
      <c r="AM148" s="97">
        <f>AM129+AM146</f>
        <v>0</v>
      </c>
      <c r="AN148" s="98">
        <f t="shared" si="111"/>
        <v>-100</v>
      </c>
      <c r="AO148" s="97">
        <f>AO129+AO146</f>
        <v>36860</v>
      </c>
      <c r="AP148" s="97"/>
      <c r="AQ148" s="97">
        <f>AQ129+AQ146</f>
        <v>37742</v>
      </c>
      <c r="AR148" s="98">
        <f t="shared" si="112"/>
        <v>2.3928377645143684</v>
      </c>
      <c r="AS148" s="97">
        <f>AS129+AS146</f>
        <v>1092</v>
      </c>
      <c r="AT148" s="97"/>
      <c r="AU148" s="97">
        <f>AU129+AU146</f>
        <v>3066</v>
      </c>
      <c r="AV148" s="98">
        <f t="shared" si="113"/>
        <v>180.76923076923077</v>
      </c>
      <c r="AW148" s="97">
        <f>AW129+AW146</f>
        <v>4202.8125</v>
      </c>
      <c r="AX148" s="97"/>
      <c r="AY148" s="97">
        <f>AY129+AY146</f>
        <v>6912</v>
      </c>
      <c r="AZ148" s="98">
        <f t="shared" si="114"/>
        <v>64.46129823778719</v>
      </c>
      <c r="BA148" s="97">
        <f>BA129+BA146</f>
        <v>0</v>
      </c>
      <c r="BB148" s="97">
        <f>BB129+BB146</f>
        <v>0</v>
      </c>
      <c r="BC148" s="98">
        <f t="shared" si="115"/>
        <v>0</v>
      </c>
      <c r="BD148" s="97">
        <f>BD129+BD146</f>
        <v>0</v>
      </c>
      <c r="BE148" s="97">
        <f>BE129+BE146</f>
        <v>0</v>
      </c>
      <c r="BF148" s="98">
        <f t="shared" si="116"/>
        <v>0</v>
      </c>
      <c r="BG148" s="97">
        <f>BG129+BG146</f>
        <v>87717</v>
      </c>
      <c r="BH148" s="97"/>
      <c r="BI148" s="97">
        <f>BI129+BI146</f>
        <v>87859</v>
      </c>
      <c r="BJ148" s="98">
        <f t="shared" si="117"/>
        <v>0.16188424136713309</v>
      </c>
      <c r="BK148" s="97">
        <f>BK129+BK146</f>
        <v>147226</v>
      </c>
      <c r="BL148" s="97"/>
      <c r="BM148" s="97">
        <f>BM129+BM146</f>
        <v>155624</v>
      </c>
      <c r="BN148" s="98">
        <f t="shared" si="118"/>
        <v>5.704155516009408</v>
      </c>
      <c r="BO148" s="97">
        <f>BO129+BO146</f>
        <v>16565</v>
      </c>
      <c r="BP148" s="97"/>
      <c r="BQ148" s="97">
        <f>BQ129+BQ146</f>
        <v>17526</v>
      </c>
      <c r="BR148" s="98">
        <f t="shared" si="119"/>
        <v>5.801388469664957</v>
      </c>
      <c r="BS148" s="97">
        <f>BS129+BS146</f>
        <v>13705</v>
      </c>
      <c r="BT148" s="97"/>
      <c r="BU148" s="97">
        <f>BU129+BU146</f>
        <v>11205</v>
      </c>
      <c r="BV148" s="98">
        <f t="shared" si="120"/>
        <v>-18.241517694272176</v>
      </c>
      <c r="BW148" s="97">
        <f>BW129+BW146</f>
        <v>9385</v>
      </c>
      <c r="BX148" s="97"/>
      <c r="BY148" s="97">
        <f>BY129+BY146</f>
        <v>10560</v>
      </c>
      <c r="BZ148" s="98">
        <f t="shared" si="121"/>
        <v>12.519978689397988</v>
      </c>
      <c r="CA148" s="97">
        <f>CA129+CA146</f>
        <v>8213</v>
      </c>
      <c r="CB148" s="97"/>
      <c r="CC148" s="97">
        <f>CC129+CC146</f>
        <v>9613</v>
      </c>
      <c r="CD148" s="98">
        <f t="shared" si="122"/>
        <v>17.046146353342266</v>
      </c>
      <c r="CE148" s="97">
        <f>CE129+CE146</f>
        <v>0</v>
      </c>
      <c r="CF148" s="97"/>
      <c r="CG148" s="97">
        <f>CG129+CG146</f>
        <v>0</v>
      </c>
      <c r="CH148" s="98">
        <f t="shared" si="123"/>
        <v>0</v>
      </c>
      <c r="CI148" s="97">
        <f>CI129+CI146</f>
        <v>4650</v>
      </c>
      <c r="CJ148" s="97"/>
      <c r="CK148" s="97">
        <f>CK129+CK146</f>
        <v>4800</v>
      </c>
      <c r="CL148" s="98">
        <f t="shared" si="124"/>
        <v>3.225806451612897</v>
      </c>
      <c r="CM148" s="97">
        <f>CM129+CM146</f>
        <v>1862</v>
      </c>
      <c r="CN148" s="97"/>
      <c r="CO148" s="97">
        <f>CO129+CO146</f>
        <v>1622</v>
      </c>
      <c r="CP148" s="98">
        <f t="shared" si="125"/>
        <v>-12.88936627282493</v>
      </c>
      <c r="CQ148" s="97">
        <f>CQ129+CQ146</f>
        <v>1782</v>
      </c>
      <c r="CR148" s="97"/>
      <c r="CS148" s="97">
        <f>CS129+CS146</f>
        <v>1774</v>
      </c>
      <c r="CT148" s="98">
        <f t="shared" si="126"/>
        <v>-0.4489337822671189</v>
      </c>
      <c r="CU148" s="97">
        <f>CU129+CU146</f>
        <v>141</v>
      </c>
      <c r="CV148" s="97"/>
      <c r="CW148" s="97">
        <f>CW129+CW146</f>
        <v>0</v>
      </c>
      <c r="CX148" s="98">
        <f>IF(CU148=0,,CW148/(CU148/100)-100)</f>
        <v>-100</v>
      </c>
      <c r="CY148" s="97">
        <f>CY129+CY146</f>
        <v>2500</v>
      </c>
      <c r="CZ148" s="97"/>
      <c r="DA148" s="97">
        <f>DA129+DA146</f>
        <v>3100</v>
      </c>
      <c r="DB148" s="98">
        <f t="shared" si="128"/>
        <v>24</v>
      </c>
      <c r="DC148" s="97">
        <f>DC129+DC146</f>
        <v>8750</v>
      </c>
      <c r="DD148" s="97"/>
      <c r="DE148" s="97">
        <f>DE129+DE146</f>
        <v>8060</v>
      </c>
      <c r="DF148" s="98">
        <f t="shared" si="129"/>
        <v>-7.885714285714286</v>
      </c>
      <c r="DG148" s="97">
        <f>DG129+DG146</f>
        <v>12177</v>
      </c>
      <c r="DH148" s="97"/>
      <c r="DI148" s="97">
        <f>DI129+DI146</f>
        <v>11203</v>
      </c>
      <c r="DJ148" s="98">
        <f>IF(DG148=0,,DI148/(DG148/100)-100)</f>
        <v>-7.998686047466535</v>
      </c>
      <c r="DK148" s="97">
        <f>DK129+DK146</f>
        <v>7900</v>
      </c>
      <c r="DL148" s="97"/>
      <c r="DM148" s="97">
        <f>DM129+DM146</f>
        <v>9200</v>
      </c>
      <c r="DN148" s="98">
        <f>IF(DK148=0,,DM148/(DK148/100)-100)</f>
        <v>16.45569620253164</v>
      </c>
      <c r="DO148" s="97">
        <f>DO129+DO146</f>
        <v>0</v>
      </c>
      <c r="DP148" s="97">
        <f>DP129+DP146</f>
        <v>0</v>
      </c>
      <c r="DQ148" s="99">
        <f t="shared" si="132"/>
        <v>0</v>
      </c>
      <c r="DR148" s="97">
        <f>DR129+DR146</f>
        <v>10013.8</v>
      </c>
      <c r="DS148" s="97"/>
      <c r="DT148" s="97">
        <f>DT129+DT146</f>
        <v>12637</v>
      </c>
      <c r="DU148" s="99">
        <f t="shared" si="133"/>
        <v>26.195849727376228</v>
      </c>
      <c r="DV148" s="97">
        <f>DV129+DV146</f>
        <v>1442</v>
      </c>
      <c r="DW148" s="97"/>
      <c r="DX148" s="97">
        <f>DX129+DX146</f>
        <v>2471</v>
      </c>
      <c r="DY148" s="99">
        <f t="shared" si="134"/>
        <v>71.35922330097088</v>
      </c>
      <c r="DZ148" s="97">
        <f>DZ129+DZ146</f>
        <v>68544</v>
      </c>
      <c r="EA148" s="97"/>
      <c r="EB148" s="97">
        <f>EB129+EB146</f>
        <v>3450</v>
      </c>
      <c r="EC148" s="99">
        <f t="shared" si="135"/>
        <v>-94.96673669467788</v>
      </c>
      <c r="ED148" s="97">
        <f>C148+G148+K148+O148+S148+W148+AA148+AE148+AH148+AK148+AO148+AS148+AW148+BA148+BD148+BG148+BK148+BO148+BS148+BW148+CA148+CE148+CI148+CM148+CQ148+CY148+DC148+DO148+DR148+DV148+DZ148+DG148+DK148+CU148</f>
        <v>744834.6125</v>
      </c>
      <c r="EE148" s="97"/>
      <c r="EF148" s="97">
        <f>E148+I148+M148+Q148+U148+Y148+AC148+AF148+AI148+AM148+AQ148+AU148+AY148+BB148+BE148+BI148+BM148+BQ148+BU148+BY148+CC148+CG148+CK148+CO148+CS148+DA148+DE148+DP148+DT148+DX148+EB148+DI148+DM148+CW148</f>
        <v>858409</v>
      </c>
      <c r="EG148" s="98">
        <f t="shared" si="101"/>
        <v>15.248269292802235</v>
      </c>
    </row>
    <row r="149" spans="1:137" s="91" customFormat="1" ht="20.25" customHeight="1">
      <c r="A149" s="92"/>
      <c r="F149" s="94"/>
      <c r="J149" s="93"/>
      <c r="N149" s="93"/>
      <c r="R149" s="93"/>
      <c r="Z149" s="93"/>
      <c r="AD149" s="93"/>
      <c r="AN149" s="93"/>
      <c r="AR149" s="93"/>
      <c r="AV149" s="93"/>
      <c r="AZ149" s="93"/>
      <c r="BJ149" s="93"/>
      <c r="BN149" s="93"/>
      <c r="BR149" s="93"/>
      <c r="BV149" s="93"/>
      <c r="BZ149" s="93"/>
      <c r="CD149" s="93"/>
      <c r="CH149" s="93"/>
      <c r="CL149" s="93"/>
      <c r="CP149" s="93"/>
      <c r="CT149" s="93"/>
      <c r="CX149" s="93"/>
      <c r="DB149" s="93"/>
      <c r="DF149" s="93"/>
      <c r="DJ149" s="93"/>
      <c r="DN149" s="93"/>
      <c r="DQ149" s="95"/>
      <c r="DU149" s="95"/>
      <c r="DY149" s="95"/>
      <c r="EC149" s="95"/>
      <c r="ED149" s="93"/>
      <c r="EE149" s="93"/>
      <c r="EF149" s="93"/>
      <c r="EG149" s="93"/>
    </row>
    <row r="150" spans="1:137" s="91" customFormat="1" ht="20.25" customHeight="1">
      <c r="A150" s="92"/>
      <c r="F150" s="94"/>
      <c r="J150" s="93"/>
      <c r="N150" s="93"/>
      <c r="R150" s="93"/>
      <c r="Z150" s="93"/>
      <c r="AD150" s="93"/>
      <c r="AN150" s="93"/>
      <c r="AR150" s="93"/>
      <c r="AV150" s="93"/>
      <c r="AZ150" s="93"/>
      <c r="BJ150" s="93"/>
      <c r="BN150" s="93"/>
      <c r="BR150" s="93"/>
      <c r="BV150" s="93"/>
      <c r="BZ150" s="93"/>
      <c r="CD150" s="93"/>
      <c r="CH150" s="93"/>
      <c r="CL150" s="93"/>
      <c r="CP150" s="93"/>
      <c r="CT150" s="93"/>
      <c r="CX150" s="93"/>
      <c r="DB150" s="93"/>
      <c r="DF150" s="93"/>
      <c r="DJ150" s="93"/>
      <c r="DN150" s="93"/>
      <c r="DQ150" s="95"/>
      <c r="DU150" s="95"/>
      <c r="DY150" s="95"/>
      <c r="EC150" s="95"/>
      <c r="ED150" s="93"/>
      <c r="EE150" s="93"/>
      <c r="EF150" s="93"/>
      <c r="EG150" s="93"/>
    </row>
    <row r="151" spans="1:137" s="91" customFormat="1" ht="20.25" customHeight="1">
      <c r="A151" s="92"/>
      <c r="F151" s="94"/>
      <c r="J151" s="93"/>
      <c r="N151" s="93"/>
      <c r="R151" s="93"/>
      <c r="Z151" s="93"/>
      <c r="AD151" s="93"/>
      <c r="AN151" s="93"/>
      <c r="AR151" s="93"/>
      <c r="AV151" s="93"/>
      <c r="AZ151" s="93"/>
      <c r="BJ151" s="93"/>
      <c r="BN151" s="93"/>
      <c r="BR151" s="93"/>
      <c r="BV151" s="93"/>
      <c r="BZ151" s="93"/>
      <c r="CD151" s="93"/>
      <c r="CH151" s="93"/>
      <c r="CL151" s="93"/>
      <c r="CP151" s="93"/>
      <c r="CT151" s="93"/>
      <c r="CX151" s="93"/>
      <c r="DB151" s="93"/>
      <c r="DF151" s="93"/>
      <c r="DJ151" s="93"/>
      <c r="DN151" s="93"/>
      <c r="DQ151" s="95"/>
      <c r="DU151" s="95"/>
      <c r="DY151" s="95"/>
      <c r="EC151" s="95"/>
      <c r="ED151" s="93"/>
      <c r="EE151" s="93"/>
      <c r="EF151" s="93"/>
      <c r="EG151" s="93"/>
    </row>
    <row r="152" spans="1:137" s="91" customFormat="1" ht="20.25" customHeight="1">
      <c r="A152" s="92"/>
      <c r="F152" s="94"/>
      <c r="J152" s="93"/>
      <c r="N152" s="93"/>
      <c r="R152" s="93"/>
      <c r="Z152" s="93"/>
      <c r="AD152" s="93"/>
      <c r="AN152" s="93"/>
      <c r="AR152" s="93"/>
      <c r="AV152" s="93"/>
      <c r="AZ152" s="93"/>
      <c r="BJ152" s="93"/>
      <c r="BN152" s="93"/>
      <c r="BR152" s="93"/>
      <c r="BV152" s="93"/>
      <c r="BZ152" s="93"/>
      <c r="CD152" s="93"/>
      <c r="CH152" s="93"/>
      <c r="CL152" s="93"/>
      <c r="CP152" s="93"/>
      <c r="CT152" s="93"/>
      <c r="CX152" s="93"/>
      <c r="DB152" s="93"/>
      <c r="DF152" s="93"/>
      <c r="DJ152" s="93"/>
      <c r="DN152" s="93"/>
      <c r="DQ152" s="95"/>
      <c r="DU152" s="95"/>
      <c r="DY152" s="95"/>
      <c r="EC152" s="95"/>
      <c r="ED152" s="93"/>
      <c r="EE152" s="93"/>
      <c r="EF152" s="93"/>
      <c r="EG152" s="93"/>
    </row>
    <row r="153" spans="1:137" s="91" customFormat="1" ht="20.25" customHeight="1">
      <c r="A153" s="92"/>
      <c r="F153" s="94"/>
      <c r="J153" s="93"/>
      <c r="N153" s="93"/>
      <c r="R153" s="93"/>
      <c r="Z153" s="93"/>
      <c r="AD153" s="93"/>
      <c r="AN153" s="93"/>
      <c r="AR153" s="93"/>
      <c r="AV153" s="93"/>
      <c r="AZ153" s="93"/>
      <c r="BJ153" s="93"/>
      <c r="BN153" s="93"/>
      <c r="BR153" s="93"/>
      <c r="BV153" s="93"/>
      <c r="BZ153" s="93"/>
      <c r="CD153" s="93"/>
      <c r="CH153" s="93"/>
      <c r="CL153" s="93"/>
      <c r="CP153" s="93"/>
      <c r="CT153" s="93"/>
      <c r="CX153" s="93"/>
      <c r="DB153" s="93"/>
      <c r="DF153" s="93"/>
      <c r="DJ153" s="93"/>
      <c r="DN153" s="93"/>
      <c r="DQ153" s="95"/>
      <c r="DU153" s="95"/>
      <c r="DY153" s="95"/>
      <c r="EC153" s="95"/>
      <c r="ED153" s="93"/>
      <c r="EE153" s="93"/>
      <c r="EF153" s="93"/>
      <c r="EG153" s="93"/>
    </row>
    <row r="154" spans="1:137" s="91" customFormat="1" ht="20.25" customHeight="1">
      <c r="A154" s="92"/>
      <c r="F154" s="94"/>
      <c r="J154" s="93"/>
      <c r="N154" s="93"/>
      <c r="R154" s="93"/>
      <c r="Z154" s="93"/>
      <c r="AD154" s="93"/>
      <c r="AN154" s="93"/>
      <c r="AR154" s="93"/>
      <c r="AV154" s="93"/>
      <c r="AZ154" s="93"/>
      <c r="BJ154" s="93"/>
      <c r="BN154" s="93"/>
      <c r="BR154" s="93"/>
      <c r="BV154" s="93"/>
      <c r="BZ154" s="93"/>
      <c r="CD154" s="93"/>
      <c r="CH154" s="93"/>
      <c r="CL154" s="93"/>
      <c r="CP154" s="93"/>
      <c r="CT154" s="93"/>
      <c r="CX154" s="93"/>
      <c r="DB154" s="93"/>
      <c r="DF154" s="93"/>
      <c r="DJ154" s="93"/>
      <c r="DN154" s="93"/>
      <c r="DQ154" s="95"/>
      <c r="DU154" s="95"/>
      <c r="DY154" s="95"/>
      <c r="EC154" s="95"/>
      <c r="ED154" s="93"/>
      <c r="EE154" s="93"/>
      <c r="EF154" s="93"/>
      <c r="EG154" s="93"/>
    </row>
    <row r="155" spans="1:137" s="91" customFormat="1" ht="20.25" customHeight="1">
      <c r="A155" s="92"/>
      <c r="F155" s="94"/>
      <c r="J155" s="93"/>
      <c r="N155" s="93"/>
      <c r="R155" s="93"/>
      <c r="Z155" s="93"/>
      <c r="AD155" s="93"/>
      <c r="AN155" s="93"/>
      <c r="AR155" s="93"/>
      <c r="AV155" s="93"/>
      <c r="AZ155" s="93"/>
      <c r="BJ155" s="93"/>
      <c r="BN155" s="93"/>
      <c r="BR155" s="93"/>
      <c r="BV155" s="93"/>
      <c r="BZ155" s="93"/>
      <c r="CD155" s="93"/>
      <c r="CH155" s="93"/>
      <c r="CL155" s="93"/>
      <c r="CP155" s="93"/>
      <c r="CT155" s="93"/>
      <c r="CX155" s="93"/>
      <c r="DB155" s="93"/>
      <c r="DF155" s="93"/>
      <c r="DJ155" s="93"/>
      <c r="DN155" s="93"/>
      <c r="DQ155" s="95"/>
      <c r="DU155" s="95"/>
      <c r="DY155" s="95"/>
      <c r="EC155" s="95"/>
      <c r="ED155" s="93"/>
      <c r="EE155" s="93"/>
      <c r="EF155" s="93"/>
      <c r="EG155" s="93"/>
    </row>
    <row r="156" spans="1:137" s="91" customFormat="1" ht="20.25" customHeight="1">
      <c r="A156" s="92"/>
      <c r="F156" s="94"/>
      <c r="J156" s="93"/>
      <c r="N156" s="93"/>
      <c r="R156" s="93"/>
      <c r="Z156" s="93"/>
      <c r="AD156" s="93"/>
      <c r="AN156" s="93"/>
      <c r="AR156" s="93"/>
      <c r="AV156" s="93"/>
      <c r="AZ156" s="93"/>
      <c r="BJ156" s="93"/>
      <c r="BN156" s="93"/>
      <c r="BR156" s="93"/>
      <c r="BV156" s="93"/>
      <c r="BZ156" s="93"/>
      <c r="CD156" s="93"/>
      <c r="CH156" s="93"/>
      <c r="CL156" s="93"/>
      <c r="CP156" s="93"/>
      <c r="CT156" s="93"/>
      <c r="CX156" s="93"/>
      <c r="DB156" s="93"/>
      <c r="DF156" s="93"/>
      <c r="DJ156" s="93"/>
      <c r="DN156" s="93"/>
      <c r="DQ156" s="95"/>
      <c r="DU156" s="95"/>
      <c r="DY156" s="95"/>
      <c r="EC156" s="95"/>
      <c r="ED156" s="93"/>
      <c r="EE156" s="93"/>
      <c r="EF156" s="93"/>
      <c r="EG156" s="93"/>
    </row>
    <row r="157" spans="1:137" s="91" customFormat="1" ht="20.25" customHeight="1">
      <c r="A157" s="92"/>
      <c r="F157" s="94"/>
      <c r="J157" s="93"/>
      <c r="N157" s="93"/>
      <c r="R157" s="93"/>
      <c r="Z157" s="93"/>
      <c r="AD157" s="93"/>
      <c r="AN157" s="93"/>
      <c r="AR157" s="93"/>
      <c r="AV157" s="93"/>
      <c r="AZ157" s="93"/>
      <c r="BJ157" s="93"/>
      <c r="BN157" s="93"/>
      <c r="BR157" s="93"/>
      <c r="BV157" s="93"/>
      <c r="BZ157" s="93"/>
      <c r="CD157" s="93"/>
      <c r="CH157" s="93"/>
      <c r="CL157" s="93"/>
      <c r="CP157" s="93"/>
      <c r="CT157" s="93"/>
      <c r="CX157" s="93"/>
      <c r="DB157" s="93"/>
      <c r="DF157" s="93"/>
      <c r="DJ157" s="93"/>
      <c r="DN157" s="93"/>
      <c r="DQ157" s="95"/>
      <c r="DU157" s="95"/>
      <c r="DY157" s="95"/>
      <c r="EC157" s="95"/>
      <c r="ED157" s="93"/>
      <c r="EE157" s="93"/>
      <c r="EF157" s="93"/>
      <c r="EG157" s="93"/>
    </row>
    <row r="158" spans="1:137" s="91" customFormat="1" ht="20.25" customHeight="1">
      <c r="A158" s="92"/>
      <c r="F158" s="94"/>
      <c r="J158" s="93"/>
      <c r="N158" s="93"/>
      <c r="R158" s="93"/>
      <c r="Z158" s="93"/>
      <c r="AD158" s="93"/>
      <c r="AN158" s="93"/>
      <c r="AR158" s="93"/>
      <c r="AV158" s="93"/>
      <c r="AZ158" s="93"/>
      <c r="BJ158" s="93"/>
      <c r="BN158" s="93"/>
      <c r="BR158" s="93"/>
      <c r="BV158" s="93"/>
      <c r="BZ158" s="93"/>
      <c r="CD158" s="93"/>
      <c r="CH158" s="93"/>
      <c r="CL158" s="93"/>
      <c r="CP158" s="93"/>
      <c r="CT158" s="93"/>
      <c r="CX158" s="93"/>
      <c r="DB158" s="93"/>
      <c r="DF158" s="93"/>
      <c r="DJ158" s="93"/>
      <c r="DN158" s="93"/>
      <c r="DQ158" s="95"/>
      <c r="DU158" s="95"/>
      <c r="DY158" s="95"/>
      <c r="EC158" s="95"/>
      <c r="ED158" s="93"/>
      <c r="EE158" s="93"/>
      <c r="EF158" s="93"/>
      <c r="EG158" s="93"/>
    </row>
    <row r="159" spans="1:137" s="91" customFormat="1" ht="20.25" customHeight="1">
      <c r="A159" s="92"/>
      <c r="F159" s="94"/>
      <c r="J159" s="93"/>
      <c r="N159" s="93"/>
      <c r="R159" s="93"/>
      <c r="Z159" s="93"/>
      <c r="AD159" s="93"/>
      <c r="AN159" s="93"/>
      <c r="AR159" s="93"/>
      <c r="AV159" s="93"/>
      <c r="AZ159" s="93"/>
      <c r="BJ159" s="93"/>
      <c r="BN159" s="93"/>
      <c r="BR159" s="93"/>
      <c r="BV159" s="93"/>
      <c r="BZ159" s="93"/>
      <c r="CD159" s="93"/>
      <c r="CH159" s="93"/>
      <c r="CL159" s="93"/>
      <c r="CP159" s="93"/>
      <c r="CT159" s="93"/>
      <c r="CX159" s="93"/>
      <c r="DB159" s="93"/>
      <c r="DF159" s="93"/>
      <c r="DJ159" s="93"/>
      <c r="DN159" s="93"/>
      <c r="DQ159" s="95"/>
      <c r="DU159" s="95"/>
      <c r="DY159" s="95"/>
      <c r="EC159" s="95"/>
      <c r="ED159" s="93"/>
      <c r="EE159" s="93"/>
      <c r="EF159" s="93"/>
      <c r="EG159" s="93"/>
    </row>
    <row r="160" spans="1:137" s="91" customFormat="1" ht="20.25" customHeight="1">
      <c r="A160" s="92"/>
      <c r="F160" s="94"/>
      <c r="J160" s="93"/>
      <c r="N160" s="93"/>
      <c r="R160" s="93"/>
      <c r="Z160" s="93"/>
      <c r="AD160" s="93"/>
      <c r="AN160" s="93"/>
      <c r="AR160" s="93"/>
      <c r="AV160" s="93"/>
      <c r="AZ160" s="93"/>
      <c r="BJ160" s="93"/>
      <c r="BN160" s="93"/>
      <c r="BR160" s="93"/>
      <c r="BV160" s="93"/>
      <c r="BZ160" s="93"/>
      <c r="CD160" s="93"/>
      <c r="CH160" s="93"/>
      <c r="CL160" s="93"/>
      <c r="CP160" s="93"/>
      <c r="CT160" s="93"/>
      <c r="CX160" s="93"/>
      <c r="DB160" s="93"/>
      <c r="DF160" s="93"/>
      <c r="DJ160" s="93"/>
      <c r="DN160" s="93"/>
      <c r="DQ160" s="95"/>
      <c r="DU160" s="95"/>
      <c r="DY160" s="95"/>
      <c r="EC160" s="95"/>
      <c r="ED160" s="93"/>
      <c r="EE160" s="93"/>
      <c r="EF160" s="93"/>
      <c r="EG160" s="93"/>
    </row>
    <row r="161" spans="1:137" s="91" customFormat="1" ht="20.25" customHeight="1">
      <c r="A161" s="92"/>
      <c r="F161" s="94"/>
      <c r="J161" s="93"/>
      <c r="N161" s="93"/>
      <c r="R161" s="93"/>
      <c r="Z161" s="93"/>
      <c r="AD161" s="93"/>
      <c r="AN161" s="93"/>
      <c r="AR161" s="93"/>
      <c r="AV161" s="93"/>
      <c r="AZ161" s="93"/>
      <c r="BJ161" s="93"/>
      <c r="BN161" s="93"/>
      <c r="BR161" s="93"/>
      <c r="BV161" s="93"/>
      <c r="BZ161" s="93"/>
      <c r="CD161" s="93"/>
      <c r="CH161" s="93"/>
      <c r="CL161" s="93"/>
      <c r="CP161" s="93"/>
      <c r="CT161" s="93"/>
      <c r="CX161" s="93"/>
      <c r="DB161" s="93"/>
      <c r="DF161" s="93"/>
      <c r="DJ161" s="93"/>
      <c r="DN161" s="93"/>
      <c r="DQ161" s="95"/>
      <c r="DU161" s="95"/>
      <c r="DY161" s="95"/>
      <c r="EC161" s="95"/>
      <c r="ED161" s="93"/>
      <c r="EE161" s="93"/>
      <c r="EF161" s="93"/>
      <c r="EG161" s="93"/>
    </row>
    <row r="162" spans="1:137" s="91" customFormat="1" ht="20.25" customHeight="1">
      <c r="A162" s="92"/>
      <c r="F162" s="94"/>
      <c r="J162" s="93"/>
      <c r="N162" s="93"/>
      <c r="R162" s="93"/>
      <c r="Z162" s="93"/>
      <c r="AD162" s="93"/>
      <c r="AN162" s="93"/>
      <c r="AR162" s="93"/>
      <c r="AV162" s="93"/>
      <c r="AZ162" s="93"/>
      <c r="BJ162" s="93"/>
      <c r="BN162" s="93"/>
      <c r="BR162" s="93"/>
      <c r="BV162" s="93"/>
      <c r="BZ162" s="93"/>
      <c r="CD162" s="93"/>
      <c r="CH162" s="93"/>
      <c r="CL162" s="93"/>
      <c r="CP162" s="93"/>
      <c r="CT162" s="93"/>
      <c r="CX162" s="93"/>
      <c r="DB162" s="93"/>
      <c r="DF162" s="93"/>
      <c r="DJ162" s="93"/>
      <c r="DN162" s="93"/>
      <c r="DQ162" s="95"/>
      <c r="DU162" s="95"/>
      <c r="DY162" s="95"/>
      <c r="EC162" s="95"/>
      <c r="ED162" s="93"/>
      <c r="EE162" s="93"/>
      <c r="EF162" s="93"/>
      <c r="EG162" s="93"/>
    </row>
    <row r="163" spans="1:137" s="91" customFormat="1" ht="20.25" customHeight="1">
      <c r="A163" s="92"/>
      <c r="F163" s="94"/>
      <c r="J163" s="93"/>
      <c r="N163" s="93"/>
      <c r="R163" s="93"/>
      <c r="Z163" s="93"/>
      <c r="AD163" s="93"/>
      <c r="AN163" s="93"/>
      <c r="AR163" s="93"/>
      <c r="AV163" s="93"/>
      <c r="AZ163" s="93"/>
      <c r="BJ163" s="93"/>
      <c r="BN163" s="93"/>
      <c r="BR163" s="93"/>
      <c r="BV163" s="93"/>
      <c r="BZ163" s="93"/>
      <c r="CD163" s="93"/>
      <c r="CH163" s="93"/>
      <c r="CL163" s="93"/>
      <c r="CP163" s="93"/>
      <c r="CT163" s="93"/>
      <c r="CX163" s="93"/>
      <c r="DB163" s="93"/>
      <c r="DF163" s="93"/>
      <c r="DJ163" s="93"/>
      <c r="DN163" s="93"/>
      <c r="DQ163" s="95"/>
      <c r="DU163" s="95"/>
      <c r="DY163" s="95"/>
      <c r="EC163" s="95"/>
      <c r="ED163" s="93"/>
      <c r="EE163" s="93"/>
      <c r="EF163" s="93"/>
      <c r="EG163" s="93"/>
    </row>
    <row r="164" spans="1:137" s="91" customFormat="1" ht="20.25" customHeight="1">
      <c r="A164" s="92"/>
      <c r="F164" s="94"/>
      <c r="J164" s="93"/>
      <c r="N164" s="93"/>
      <c r="R164" s="93"/>
      <c r="Z164" s="93"/>
      <c r="AD164" s="93"/>
      <c r="AN164" s="93"/>
      <c r="AR164" s="93"/>
      <c r="AV164" s="93"/>
      <c r="AZ164" s="93"/>
      <c r="BJ164" s="93"/>
      <c r="BN164" s="93"/>
      <c r="BR164" s="93"/>
      <c r="BV164" s="93"/>
      <c r="BZ164" s="93"/>
      <c r="CD164" s="93"/>
      <c r="CH164" s="93"/>
      <c r="CL164" s="93"/>
      <c r="CP164" s="93"/>
      <c r="CT164" s="93"/>
      <c r="CX164" s="93"/>
      <c r="DB164" s="93"/>
      <c r="DF164" s="93"/>
      <c r="DJ164" s="93"/>
      <c r="DN164" s="93"/>
      <c r="DQ164" s="95"/>
      <c r="DU164" s="95"/>
      <c r="DY164" s="95"/>
      <c r="EC164" s="95"/>
      <c r="ED164" s="93"/>
      <c r="EE164" s="93"/>
      <c r="EF164" s="93"/>
      <c r="EG164" s="93"/>
    </row>
    <row r="165" spans="1:137" s="91" customFormat="1" ht="20.25" customHeight="1">
      <c r="A165" s="92"/>
      <c r="F165" s="94"/>
      <c r="J165" s="93"/>
      <c r="N165" s="93"/>
      <c r="R165" s="93"/>
      <c r="Z165" s="93"/>
      <c r="AD165" s="93"/>
      <c r="AN165" s="93"/>
      <c r="AR165" s="93"/>
      <c r="AV165" s="93"/>
      <c r="AZ165" s="93"/>
      <c r="BJ165" s="93"/>
      <c r="BN165" s="93"/>
      <c r="BR165" s="93"/>
      <c r="BV165" s="93"/>
      <c r="BZ165" s="93"/>
      <c r="CD165" s="93"/>
      <c r="CH165" s="93"/>
      <c r="CL165" s="93"/>
      <c r="CP165" s="93"/>
      <c r="CT165" s="93"/>
      <c r="CX165" s="93"/>
      <c r="DB165" s="93"/>
      <c r="DF165" s="93"/>
      <c r="DJ165" s="93"/>
      <c r="DN165" s="93"/>
      <c r="DQ165" s="95"/>
      <c r="DU165" s="95"/>
      <c r="DY165" s="95"/>
      <c r="EC165" s="95"/>
      <c r="ED165" s="93"/>
      <c r="EE165" s="93"/>
      <c r="EF165" s="93"/>
      <c r="EG165" s="93"/>
    </row>
    <row r="166" spans="1:137" s="91" customFormat="1" ht="20.25" customHeight="1">
      <c r="A166" s="92"/>
      <c r="F166" s="94"/>
      <c r="J166" s="93"/>
      <c r="N166" s="93"/>
      <c r="R166" s="93"/>
      <c r="Z166" s="93"/>
      <c r="AD166" s="93"/>
      <c r="AN166" s="93"/>
      <c r="AR166" s="93"/>
      <c r="AV166" s="93"/>
      <c r="AZ166" s="93"/>
      <c r="BJ166" s="93"/>
      <c r="BN166" s="93"/>
      <c r="BR166" s="93"/>
      <c r="BV166" s="93"/>
      <c r="BZ166" s="93"/>
      <c r="CD166" s="93"/>
      <c r="CH166" s="93"/>
      <c r="CL166" s="93"/>
      <c r="CP166" s="93"/>
      <c r="CT166" s="93"/>
      <c r="CX166" s="93"/>
      <c r="DB166" s="93"/>
      <c r="DF166" s="93"/>
      <c r="DJ166" s="93"/>
      <c r="DN166" s="93"/>
      <c r="DQ166" s="95"/>
      <c r="DU166" s="95"/>
      <c r="DY166" s="95"/>
      <c r="EC166" s="95"/>
      <c r="ED166" s="93"/>
      <c r="EE166" s="93"/>
      <c r="EF166" s="93"/>
      <c r="EG166" s="93"/>
    </row>
    <row r="167" spans="1:137" s="91" customFormat="1" ht="20.25" customHeight="1">
      <c r="A167" s="92"/>
      <c r="F167" s="94"/>
      <c r="J167" s="93"/>
      <c r="N167" s="93"/>
      <c r="R167" s="93"/>
      <c r="Z167" s="93"/>
      <c r="AD167" s="93"/>
      <c r="AN167" s="93"/>
      <c r="AR167" s="93"/>
      <c r="AV167" s="93"/>
      <c r="AZ167" s="93"/>
      <c r="BJ167" s="93"/>
      <c r="BN167" s="93"/>
      <c r="BR167" s="93"/>
      <c r="BV167" s="93"/>
      <c r="BZ167" s="93"/>
      <c r="CD167" s="93"/>
      <c r="CH167" s="93"/>
      <c r="CL167" s="93"/>
      <c r="CP167" s="93"/>
      <c r="CT167" s="93"/>
      <c r="CX167" s="93"/>
      <c r="DB167" s="93"/>
      <c r="DF167" s="93"/>
      <c r="DJ167" s="93"/>
      <c r="DN167" s="93"/>
      <c r="DQ167" s="95"/>
      <c r="DU167" s="95"/>
      <c r="DY167" s="95"/>
      <c r="EC167" s="95"/>
      <c r="ED167" s="93"/>
      <c r="EE167" s="93"/>
      <c r="EF167" s="93"/>
      <c r="EG167" s="93"/>
    </row>
    <row r="168" spans="1:137" s="91" customFormat="1" ht="20.25" customHeight="1">
      <c r="A168" s="92"/>
      <c r="F168" s="94"/>
      <c r="J168" s="93"/>
      <c r="N168" s="93"/>
      <c r="R168" s="93"/>
      <c r="Z168" s="93"/>
      <c r="AD168" s="93"/>
      <c r="AN168" s="93"/>
      <c r="AR168" s="93"/>
      <c r="AV168" s="93"/>
      <c r="AZ168" s="93"/>
      <c r="BJ168" s="93"/>
      <c r="BN168" s="93"/>
      <c r="BR168" s="93"/>
      <c r="BV168" s="93"/>
      <c r="BZ168" s="93"/>
      <c r="CD168" s="93"/>
      <c r="CH168" s="93"/>
      <c r="CL168" s="93"/>
      <c r="CP168" s="93"/>
      <c r="CT168" s="93"/>
      <c r="CX168" s="93"/>
      <c r="DB168" s="93"/>
      <c r="DF168" s="93"/>
      <c r="DJ168" s="93"/>
      <c r="DN168" s="93"/>
      <c r="DQ168" s="95"/>
      <c r="DU168" s="95"/>
      <c r="DY168" s="95"/>
      <c r="EC168" s="95"/>
      <c r="ED168" s="93"/>
      <c r="EE168" s="93"/>
      <c r="EF168" s="93"/>
      <c r="EG168" s="93"/>
    </row>
    <row r="169" spans="1:137" s="91" customFormat="1" ht="20.25" customHeight="1">
      <c r="A169" s="92"/>
      <c r="F169" s="94"/>
      <c r="J169" s="93"/>
      <c r="N169" s="93"/>
      <c r="R169" s="93"/>
      <c r="Z169" s="93"/>
      <c r="AD169" s="93"/>
      <c r="AN169" s="93"/>
      <c r="AR169" s="93"/>
      <c r="AV169" s="93"/>
      <c r="AZ169" s="93"/>
      <c r="BJ169" s="93"/>
      <c r="BN169" s="93"/>
      <c r="BR169" s="93"/>
      <c r="BV169" s="93"/>
      <c r="BZ169" s="93"/>
      <c r="CD169" s="93"/>
      <c r="CH169" s="93"/>
      <c r="CL169" s="93"/>
      <c r="CP169" s="93"/>
      <c r="CT169" s="93"/>
      <c r="CX169" s="93"/>
      <c r="DB169" s="93"/>
      <c r="DF169" s="93"/>
      <c r="DJ169" s="93"/>
      <c r="DN169" s="93"/>
      <c r="DQ169" s="95"/>
      <c r="DU169" s="95"/>
      <c r="DY169" s="95"/>
      <c r="EC169" s="95"/>
      <c r="ED169" s="93"/>
      <c r="EE169" s="93"/>
      <c r="EF169" s="93"/>
      <c r="EG169" s="93"/>
    </row>
    <row r="170" spans="1:137" s="91" customFormat="1" ht="20.25" customHeight="1">
      <c r="A170" s="92"/>
      <c r="F170" s="94"/>
      <c r="J170" s="93"/>
      <c r="N170" s="93"/>
      <c r="R170" s="93"/>
      <c r="Z170" s="93"/>
      <c r="AD170" s="93"/>
      <c r="AN170" s="93"/>
      <c r="AR170" s="93"/>
      <c r="AV170" s="93"/>
      <c r="AZ170" s="93"/>
      <c r="BJ170" s="93"/>
      <c r="BN170" s="93"/>
      <c r="BR170" s="93"/>
      <c r="BV170" s="93"/>
      <c r="BZ170" s="93"/>
      <c r="CD170" s="93"/>
      <c r="CH170" s="93"/>
      <c r="CL170" s="93"/>
      <c r="CP170" s="93"/>
      <c r="CT170" s="93"/>
      <c r="CX170" s="93"/>
      <c r="DB170" s="93"/>
      <c r="DF170" s="93"/>
      <c r="DJ170" s="93"/>
      <c r="DN170" s="93"/>
      <c r="DQ170" s="95"/>
      <c r="DU170" s="95"/>
      <c r="DY170" s="95"/>
      <c r="EC170" s="95"/>
      <c r="ED170" s="93"/>
      <c r="EE170" s="93"/>
      <c r="EF170" s="93"/>
      <c r="EG170" s="93"/>
    </row>
    <row r="171" spans="1:137" s="91" customFormat="1" ht="20.25" customHeight="1">
      <c r="A171" s="92"/>
      <c r="F171" s="94"/>
      <c r="J171" s="93"/>
      <c r="N171" s="93"/>
      <c r="R171" s="93"/>
      <c r="Z171" s="93"/>
      <c r="AD171" s="93"/>
      <c r="AN171" s="93"/>
      <c r="AR171" s="93"/>
      <c r="AV171" s="93"/>
      <c r="AZ171" s="93"/>
      <c r="BJ171" s="93"/>
      <c r="BN171" s="93"/>
      <c r="BR171" s="93"/>
      <c r="BV171" s="93"/>
      <c r="BZ171" s="93"/>
      <c r="CD171" s="93"/>
      <c r="CH171" s="93"/>
      <c r="CL171" s="93"/>
      <c r="CP171" s="93"/>
      <c r="CT171" s="93"/>
      <c r="CX171" s="93"/>
      <c r="DB171" s="93"/>
      <c r="DF171" s="93"/>
      <c r="DJ171" s="93"/>
      <c r="DN171" s="93"/>
      <c r="DQ171" s="95"/>
      <c r="DU171" s="95"/>
      <c r="DY171" s="95"/>
      <c r="EC171" s="95"/>
      <c r="ED171" s="93"/>
      <c r="EE171" s="93"/>
      <c r="EF171" s="93"/>
      <c r="EG171" s="93"/>
    </row>
    <row r="172" spans="1:137" s="91" customFormat="1" ht="20.25" customHeight="1">
      <c r="A172" s="92"/>
      <c r="F172" s="94"/>
      <c r="J172" s="93"/>
      <c r="N172" s="93"/>
      <c r="R172" s="93"/>
      <c r="Z172" s="93"/>
      <c r="AD172" s="93"/>
      <c r="AN172" s="93"/>
      <c r="AR172" s="93"/>
      <c r="AV172" s="93"/>
      <c r="AZ172" s="93"/>
      <c r="BJ172" s="93"/>
      <c r="BN172" s="93"/>
      <c r="BR172" s="93"/>
      <c r="BV172" s="93"/>
      <c r="BZ172" s="93"/>
      <c r="CD172" s="93"/>
      <c r="CH172" s="93"/>
      <c r="CL172" s="93"/>
      <c r="CP172" s="93"/>
      <c r="CT172" s="93"/>
      <c r="CX172" s="93"/>
      <c r="DB172" s="93"/>
      <c r="DF172" s="93"/>
      <c r="DJ172" s="93"/>
      <c r="DN172" s="93"/>
      <c r="DQ172" s="95"/>
      <c r="DU172" s="95"/>
      <c r="DY172" s="95"/>
      <c r="EC172" s="95"/>
      <c r="ED172" s="93"/>
      <c r="EE172" s="93"/>
      <c r="EF172" s="93"/>
      <c r="EG172" s="93"/>
    </row>
    <row r="173" spans="1:137" s="91" customFormat="1" ht="20.25" customHeight="1">
      <c r="A173" s="92"/>
      <c r="F173" s="94"/>
      <c r="J173" s="93"/>
      <c r="N173" s="93"/>
      <c r="R173" s="93"/>
      <c r="Z173" s="93"/>
      <c r="AD173" s="93"/>
      <c r="AN173" s="93"/>
      <c r="AR173" s="93"/>
      <c r="AV173" s="93"/>
      <c r="AZ173" s="93"/>
      <c r="BJ173" s="93"/>
      <c r="BN173" s="93"/>
      <c r="BR173" s="93"/>
      <c r="BV173" s="93"/>
      <c r="BZ173" s="93"/>
      <c r="CD173" s="93"/>
      <c r="CH173" s="93"/>
      <c r="CL173" s="93"/>
      <c r="CP173" s="93"/>
      <c r="CT173" s="93"/>
      <c r="CX173" s="93"/>
      <c r="DB173" s="93"/>
      <c r="DF173" s="93"/>
      <c r="DJ173" s="93"/>
      <c r="DN173" s="93"/>
      <c r="DQ173" s="95"/>
      <c r="DU173" s="95"/>
      <c r="DY173" s="95"/>
      <c r="EC173" s="95"/>
      <c r="ED173" s="93"/>
      <c r="EE173" s="93"/>
      <c r="EF173" s="93"/>
      <c r="EG173" s="93"/>
    </row>
    <row r="174" spans="1:137" s="91" customFormat="1" ht="20.25" customHeight="1">
      <c r="A174" s="92"/>
      <c r="F174" s="94"/>
      <c r="J174" s="93"/>
      <c r="N174" s="93"/>
      <c r="R174" s="93"/>
      <c r="Z174" s="93"/>
      <c r="AD174" s="93"/>
      <c r="AN174" s="93"/>
      <c r="AR174" s="93"/>
      <c r="AV174" s="93"/>
      <c r="AZ174" s="93"/>
      <c r="BJ174" s="93"/>
      <c r="BN174" s="93"/>
      <c r="BR174" s="93"/>
      <c r="BV174" s="93"/>
      <c r="BZ174" s="93"/>
      <c r="CD174" s="93"/>
      <c r="CH174" s="93"/>
      <c r="CL174" s="93"/>
      <c r="CP174" s="93"/>
      <c r="CT174" s="93"/>
      <c r="CX174" s="93"/>
      <c r="DB174" s="93"/>
      <c r="DF174" s="93"/>
      <c r="DJ174" s="93"/>
      <c r="DN174" s="93"/>
      <c r="DQ174" s="95"/>
      <c r="DU174" s="95"/>
      <c r="DY174" s="95"/>
      <c r="EC174" s="95"/>
      <c r="ED174" s="93"/>
      <c r="EE174" s="93"/>
      <c r="EF174" s="93"/>
      <c r="EG174" s="93"/>
    </row>
    <row r="175" spans="1:137" s="91" customFormat="1" ht="20.25" customHeight="1">
      <c r="A175" s="92"/>
      <c r="F175" s="94"/>
      <c r="J175" s="93"/>
      <c r="N175" s="93"/>
      <c r="R175" s="93"/>
      <c r="Z175" s="93"/>
      <c r="AD175" s="93"/>
      <c r="AN175" s="93"/>
      <c r="AR175" s="93"/>
      <c r="AV175" s="93"/>
      <c r="AZ175" s="93"/>
      <c r="BJ175" s="93"/>
      <c r="BN175" s="93"/>
      <c r="BR175" s="93"/>
      <c r="BV175" s="93"/>
      <c r="BZ175" s="93"/>
      <c r="CD175" s="93"/>
      <c r="CH175" s="93"/>
      <c r="CL175" s="93"/>
      <c r="CP175" s="93"/>
      <c r="CT175" s="93"/>
      <c r="CX175" s="93"/>
      <c r="DB175" s="93"/>
      <c r="DF175" s="93"/>
      <c r="DJ175" s="93"/>
      <c r="DN175" s="93"/>
      <c r="DQ175" s="95"/>
      <c r="DU175" s="95"/>
      <c r="DY175" s="95"/>
      <c r="EC175" s="95"/>
      <c r="ED175" s="93"/>
      <c r="EE175" s="93"/>
      <c r="EF175" s="93"/>
      <c r="EG175" s="93"/>
    </row>
    <row r="176" spans="1:137" s="91" customFormat="1" ht="11.25">
      <c r="A176" s="92"/>
      <c r="F176" s="94"/>
      <c r="J176" s="93"/>
      <c r="N176" s="93"/>
      <c r="R176" s="93"/>
      <c r="Z176" s="93"/>
      <c r="AD176" s="93"/>
      <c r="AN176" s="93"/>
      <c r="AR176" s="93"/>
      <c r="AV176" s="93"/>
      <c r="AZ176" s="93"/>
      <c r="BJ176" s="93"/>
      <c r="BN176" s="93"/>
      <c r="BR176" s="93"/>
      <c r="BV176" s="93"/>
      <c r="BZ176" s="93"/>
      <c r="CD176" s="93"/>
      <c r="CH176" s="93"/>
      <c r="CL176" s="93"/>
      <c r="CP176" s="93"/>
      <c r="CT176" s="93"/>
      <c r="CX176" s="93"/>
      <c r="DB176" s="93"/>
      <c r="DF176" s="93"/>
      <c r="DJ176" s="93"/>
      <c r="DN176" s="93"/>
      <c r="DQ176" s="95"/>
      <c r="DU176" s="95"/>
      <c r="DY176" s="95"/>
      <c r="EC176" s="95"/>
      <c r="ED176" s="93"/>
      <c r="EE176" s="93"/>
      <c r="EF176" s="93"/>
      <c r="EG176" s="93"/>
    </row>
    <row r="177" spans="1:137" s="91" customFormat="1" ht="11.25">
      <c r="A177" s="92"/>
      <c r="F177" s="94"/>
      <c r="J177" s="93"/>
      <c r="N177" s="93"/>
      <c r="R177" s="93"/>
      <c r="Z177" s="93"/>
      <c r="AD177" s="93"/>
      <c r="AN177" s="93"/>
      <c r="AR177" s="93"/>
      <c r="AV177" s="93"/>
      <c r="AZ177" s="93"/>
      <c r="BJ177" s="93"/>
      <c r="BN177" s="93"/>
      <c r="BR177" s="93"/>
      <c r="BV177" s="93"/>
      <c r="BZ177" s="93"/>
      <c r="CD177" s="93"/>
      <c r="CH177" s="93"/>
      <c r="CL177" s="93"/>
      <c r="CP177" s="93"/>
      <c r="CT177" s="93"/>
      <c r="CX177" s="93"/>
      <c r="DB177" s="93"/>
      <c r="DF177" s="93"/>
      <c r="DJ177" s="93"/>
      <c r="DN177" s="93"/>
      <c r="DQ177" s="95"/>
      <c r="DU177" s="95"/>
      <c r="DY177" s="95"/>
      <c r="EC177" s="95"/>
      <c r="ED177" s="93"/>
      <c r="EE177" s="93"/>
      <c r="EF177" s="93"/>
      <c r="EG177" s="93"/>
    </row>
    <row r="178" spans="1:137" s="91" customFormat="1" ht="11.25">
      <c r="A178" s="92"/>
      <c r="F178" s="94"/>
      <c r="J178" s="93"/>
      <c r="N178" s="93"/>
      <c r="R178" s="93"/>
      <c r="Z178" s="93"/>
      <c r="AD178" s="93"/>
      <c r="AN178" s="93"/>
      <c r="AR178" s="93"/>
      <c r="AV178" s="93"/>
      <c r="AZ178" s="93"/>
      <c r="BJ178" s="93"/>
      <c r="BN178" s="93"/>
      <c r="BR178" s="93"/>
      <c r="BV178" s="93"/>
      <c r="BZ178" s="93"/>
      <c r="CD178" s="93"/>
      <c r="CH178" s="93"/>
      <c r="CL178" s="93"/>
      <c r="CP178" s="93"/>
      <c r="CT178" s="93"/>
      <c r="CX178" s="93"/>
      <c r="DB178" s="93"/>
      <c r="DF178" s="93"/>
      <c r="DJ178" s="93"/>
      <c r="DN178" s="93"/>
      <c r="DQ178" s="95"/>
      <c r="DU178" s="95"/>
      <c r="DY178" s="95"/>
      <c r="EC178" s="95"/>
      <c r="ED178" s="93"/>
      <c r="EE178" s="93"/>
      <c r="EF178" s="93"/>
      <c r="EG178" s="93"/>
    </row>
    <row r="179" spans="1:137" s="91" customFormat="1" ht="11.25">
      <c r="A179" s="92"/>
      <c r="F179" s="94"/>
      <c r="J179" s="93"/>
      <c r="N179" s="93"/>
      <c r="R179" s="93"/>
      <c r="Z179" s="93"/>
      <c r="AD179" s="93"/>
      <c r="AN179" s="93"/>
      <c r="AR179" s="93"/>
      <c r="AV179" s="93"/>
      <c r="AZ179" s="93"/>
      <c r="BJ179" s="93"/>
      <c r="BN179" s="93"/>
      <c r="BR179" s="93"/>
      <c r="BV179" s="93"/>
      <c r="BZ179" s="93"/>
      <c r="CD179" s="93"/>
      <c r="CH179" s="93"/>
      <c r="CL179" s="93"/>
      <c r="CP179" s="93"/>
      <c r="CT179" s="93"/>
      <c r="CX179" s="93"/>
      <c r="DB179" s="93"/>
      <c r="DF179" s="93"/>
      <c r="DJ179" s="93"/>
      <c r="DN179" s="93"/>
      <c r="DQ179" s="95"/>
      <c r="DU179" s="95"/>
      <c r="DY179" s="95"/>
      <c r="EC179" s="95"/>
      <c r="ED179" s="93"/>
      <c r="EE179" s="93"/>
      <c r="EF179" s="93"/>
      <c r="EG179" s="93"/>
    </row>
    <row r="180" spans="1:137" s="91" customFormat="1" ht="11.25">
      <c r="A180" s="92"/>
      <c r="F180" s="94"/>
      <c r="J180" s="93"/>
      <c r="N180" s="93"/>
      <c r="R180" s="93"/>
      <c r="Z180" s="93"/>
      <c r="AD180" s="93"/>
      <c r="AN180" s="93"/>
      <c r="AR180" s="93"/>
      <c r="AV180" s="93"/>
      <c r="AZ180" s="93"/>
      <c r="BJ180" s="93"/>
      <c r="BN180" s="93"/>
      <c r="BR180" s="93"/>
      <c r="BV180" s="93"/>
      <c r="BZ180" s="93"/>
      <c r="CD180" s="93"/>
      <c r="CH180" s="93"/>
      <c r="CL180" s="93"/>
      <c r="CP180" s="93"/>
      <c r="CT180" s="93"/>
      <c r="CX180" s="93"/>
      <c r="DB180" s="93"/>
      <c r="DF180" s="93"/>
      <c r="DJ180" s="93"/>
      <c r="DN180" s="93"/>
      <c r="DQ180" s="95"/>
      <c r="DU180" s="95"/>
      <c r="DY180" s="95"/>
      <c r="EC180" s="95"/>
      <c r="ED180" s="93"/>
      <c r="EE180" s="93"/>
      <c r="EF180" s="93"/>
      <c r="EG180" s="93"/>
    </row>
    <row r="181" spans="1:137" s="91" customFormat="1" ht="11.25">
      <c r="A181" s="92"/>
      <c r="F181" s="94"/>
      <c r="J181" s="93"/>
      <c r="N181" s="93"/>
      <c r="R181" s="93"/>
      <c r="Z181" s="93"/>
      <c r="AD181" s="93"/>
      <c r="AN181" s="93"/>
      <c r="AR181" s="93"/>
      <c r="AV181" s="93"/>
      <c r="AZ181" s="93"/>
      <c r="BJ181" s="93"/>
      <c r="BN181" s="93"/>
      <c r="BR181" s="93"/>
      <c r="BV181" s="93"/>
      <c r="BZ181" s="93"/>
      <c r="CD181" s="93"/>
      <c r="CH181" s="93"/>
      <c r="CL181" s="93"/>
      <c r="CP181" s="93"/>
      <c r="CT181" s="93"/>
      <c r="CX181" s="93"/>
      <c r="DB181" s="93"/>
      <c r="DF181" s="93"/>
      <c r="DJ181" s="93"/>
      <c r="DN181" s="93"/>
      <c r="DQ181" s="95"/>
      <c r="DU181" s="95"/>
      <c r="DY181" s="95"/>
      <c r="EC181" s="95"/>
      <c r="ED181" s="93"/>
      <c r="EE181" s="93"/>
      <c r="EF181" s="93"/>
      <c r="EG181" s="93"/>
    </row>
    <row r="182" spans="1:137" s="91" customFormat="1" ht="11.25">
      <c r="A182" s="92"/>
      <c r="F182" s="94"/>
      <c r="J182" s="93"/>
      <c r="N182" s="93"/>
      <c r="R182" s="93"/>
      <c r="Z182" s="93"/>
      <c r="AD182" s="93"/>
      <c r="AN182" s="93"/>
      <c r="AR182" s="93"/>
      <c r="AV182" s="93"/>
      <c r="AZ182" s="93"/>
      <c r="BJ182" s="93"/>
      <c r="BN182" s="93"/>
      <c r="BR182" s="93"/>
      <c r="BV182" s="93"/>
      <c r="BZ182" s="93"/>
      <c r="CD182" s="93"/>
      <c r="CH182" s="93"/>
      <c r="CL182" s="93"/>
      <c r="CP182" s="93"/>
      <c r="CT182" s="93"/>
      <c r="CX182" s="93"/>
      <c r="DB182" s="93"/>
      <c r="DF182" s="93"/>
      <c r="DJ182" s="93"/>
      <c r="DN182" s="93"/>
      <c r="DQ182" s="95"/>
      <c r="DU182" s="95"/>
      <c r="DY182" s="95"/>
      <c r="EC182" s="95"/>
      <c r="ED182" s="93"/>
      <c r="EE182" s="93"/>
      <c r="EF182" s="93"/>
      <c r="EG182" s="93"/>
    </row>
    <row r="183" spans="1:137" s="91" customFormat="1" ht="11.25">
      <c r="A183" s="92"/>
      <c r="F183" s="94"/>
      <c r="J183" s="93"/>
      <c r="N183" s="93"/>
      <c r="R183" s="93"/>
      <c r="Z183" s="93"/>
      <c r="AD183" s="93"/>
      <c r="AN183" s="93"/>
      <c r="AR183" s="93"/>
      <c r="AV183" s="93"/>
      <c r="AZ183" s="93"/>
      <c r="BJ183" s="93"/>
      <c r="BN183" s="93"/>
      <c r="BR183" s="93"/>
      <c r="BV183" s="93"/>
      <c r="BZ183" s="93"/>
      <c r="CD183" s="93"/>
      <c r="CH183" s="93"/>
      <c r="CL183" s="93"/>
      <c r="CP183" s="93"/>
      <c r="CT183" s="93"/>
      <c r="CX183" s="93"/>
      <c r="DB183" s="93"/>
      <c r="DF183" s="93"/>
      <c r="DJ183" s="93"/>
      <c r="DN183" s="93"/>
      <c r="DQ183" s="95"/>
      <c r="DU183" s="95"/>
      <c r="DY183" s="95"/>
      <c r="EC183" s="95"/>
      <c r="ED183" s="93"/>
      <c r="EE183" s="93"/>
      <c r="EF183" s="93"/>
      <c r="EG183" s="93"/>
    </row>
    <row r="184" spans="1:137" s="91" customFormat="1" ht="11.25">
      <c r="A184" s="92"/>
      <c r="F184" s="94"/>
      <c r="J184" s="93"/>
      <c r="N184" s="93"/>
      <c r="R184" s="93"/>
      <c r="Z184" s="93"/>
      <c r="AD184" s="93"/>
      <c r="AN184" s="93"/>
      <c r="AR184" s="93"/>
      <c r="AV184" s="93"/>
      <c r="AZ184" s="93"/>
      <c r="BJ184" s="93"/>
      <c r="BN184" s="93"/>
      <c r="BR184" s="93"/>
      <c r="BV184" s="93"/>
      <c r="BZ184" s="93"/>
      <c r="CD184" s="93"/>
      <c r="CH184" s="93"/>
      <c r="CL184" s="93"/>
      <c r="CP184" s="93"/>
      <c r="CT184" s="93"/>
      <c r="CX184" s="93"/>
      <c r="DB184" s="93"/>
      <c r="DF184" s="93"/>
      <c r="DJ184" s="93"/>
      <c r="DN184" s="93"/>
      <c r="DQ184" s="95"/>
      <c r="DU184" s="95"/>
      <c r="DY184" s="95"/>
      <c r="EC184" s="95"/>
      <c r="ED184" s="93"/>
      <c r="EE184" s="93"/>
      <c r="EF184" s="93"/>
      <c r="EG184" s="93"/>
    </row>
    <row r="185" spans="1:137" s="91" customFormat="1" ht="11.25">
      <c r="A185" s="92"/>
      <c r="F185" s="94"/>
      <c r="J185" s="93"/>
      <c r="N185" s="93"/>
      <c r="R185" s="93"/>
      <c r="Z185" s="93"/>
      <c r="AD185" s="93"/>
      <c r="AN185" s="93"/>
      <c r="AR185" s="93"/>
      <c r="AV185" s="93"/>
      <c r="AZ185" s="93"/>
      <c r="BJ185" s="93"/>
      <c r="BN185" s="93"/>
      <c r="BR185" s="93"/>
      <c r="BV185" s="93"/>
      <c r="BZ185" s="93"/>
      <c r="CD185" s="93"/>
      <c r="CH185" s="93"/>
      <c r="CL185" s="93"/>
      <c r="CP185" s="93"/>
      <c r="CT185" s="93"/>
      <c r="CX185" s="93"/>
      <c r="DB185" s="93"/>
      <c r="DF185" s="93"/>
      <c r="DJ185" s="93"/>
      <c r="DN185" s="93"/>
      <c r="DQ185" s="95"/>
      <c r="DU185" s="95"/>
      <c r="DY185" s="95"/>
      <c r="EC185" s="95"/>
      <c r="ED185" s="93"/>
      <c r="EE185" s="93"/>
      <c r="EF185" s="93"/>
      <c r="EG185" s="93"/>
    </row>
    <row r="186" spans="1:137" s="91" customFormat="1" ht="11.25">
      <c r="A186" s="92"/>
      <c r="F186" s="94"/>
      <c r="J186" s="93"/>
      <c r="N186" s="93"/>
      <c r="R186" s="93"/>
      <c r="Z186" s="93"/>
      <c r="AD186" s="93"/>
      <c r="AN186" s="93"/>
      <c r="AR186" s="93"/>
      <c r="AV186" s="93"/>
      <c r="AZ186" s="93"/>
      <c r="BJ186" s="93"/>
      <c r="BN186" s="93"/>
      <c r="BR186" s="93"/>
      <c r="BV186" s="93"/>
      <c r="BZ186" s="93"/>
      <c r="CD186" s="93"/>
      <c r="CH186" s="93"/>
      <c r="CL186" s="93"/>
      <c r="CP186" s="93"/>
      <c r="CT186" s="93"/>
      <c r="CX186" s="93"/>
      <c r="DB186" s="93"/>
      <c r="DF186" s="93"/>
      <c r="DJ186" s="93"/>
      <c r="DN186" s="93"/>
      <c r="DQ186" s="95"/>
      <c r="DU186" s="95"/>
      <c r="DY186" s="95"/>
      <c r="EC186" s="95"/>
      <c r="ED186" s="93"/>
      <c r="EE186" s="93"/>
      <c r="EF186" s="93"/>
      <c r="EG186" s="93"/>
    </row>
    <row r="187" spans="1:137" s="91" customFormat="1" ht="11.25">
      <c r="A187" s="92"/>
      <c r="F187" s="94"/>
      <c r="J187" s="93"/>
      <c r="N187" s="93"/>
      <c r="R187" s="93"/>
      <c r="Z187" s="93"/>
      <c r="AD187" s="93"/>
      <c r="AN187" s="93"/>
      <c r="AR187" s="93"/>
      <c r="AV187" s="93"/>
      <c r="AZ187" s="93"/>
      <c r="BJ187" s="93"/>
      <c r="BN187" s="93"/>
      <c r="BR187" s="93"/>
      <c r="BV187" s="93"/>
      <c r="BZ187" s="93"/>
      <c r="CD187" s="93"/>
      <c r="CH187" s="93"/>
      <c r="CL187" s="93"/>
      <c r="CP187" s="93"/>
      <c r="CT187" s="93"/>
      <c r="CX187" s="93"/>
      <c r="DB187" s="93"/>
      <c r="DF187" s="93"/>
      <c r="DJ187" s="93"/>
      <c r="DN187" s="93"/>
      <c r="DQ187" s="95"/>
      <c r="DU187" s="95"/>
      <c r="DY187" s="95"/>
      <c r="EC187" s="95"/>
      <c r="ED187" s="93"/>
      <c r="EE187" s="93"/>
      <c r="EF187" s="93"/>
      <c r="EG187" s="93"/>
    </row>
    <row r="188" spans="1:137" s="91" customFormat="1" ht="11.25">
      <c r="A188" s="92"/>
      <c r="F188" s="94"/>
      <c r="J188" s="93"/>
      <c r="N188" s="93"/>
      <c r="R188" s="93"/>
      <c r="Z188" s="93"/>
      <c r="AD188" s="93"/>
      <c r="AN188" s="93"/>
      <c r="AR188" s="93"/>
      <c r="AV188" s="93"/>
      <c r="AZ188" s="93"/>
      <c r="BJ188" s="93"/>
      <c r="BN188" s="93"/>
      <c r="BR188" s="93"/>
      <c r="BV188" s="93"/>
      <c r="BZ188" s="93"/>
      <c r="CD188" s="93"/>
      <c r="CH188" s="93"/>
      <c r="CL188" s="93"/>
      <c r="CP188" s="93"/>
      <c r="CT188" s="93"/>
      <c r="CX188" s="93"/>
      <c r="DB188" s="93"/>
      <c r="DF188" s="93"/>
      <c r="DJ188" s="93"/>
      <c r="DN188" s="93"/>
      <c r="DQ188" s="95"/>
      <c r="DU188" s="95"/>
      <c r="DY188" s="95"/>
      <c r="EC188" s="95"/>
      <c r="ED188" s="93"/>
      <c r="EE188" s="93"/>
      <c r="EF188" s="93"/>
      <c r="EG188" s="93"/>
    </row>
    <row r="189" spans="1:137" s="91" customFormat="1" ht="11.25">
      <c r="A189" s="92"/>
      <c r="F189" s="94"/>
      <c r="J189" s="93"/>
      <c r="N189" s="93"/>
      <c r="R189" s="93"/>
      <c r="Z189" s="93"/>
      <c r="AD189" s="93"/>
      <c r="AN189" s="93"/>
      <c r="AR189" s="93"/>
      <c r="AV189" s="93"/>
      <c r="AZ189" s="93"/>
      <c r="BJ189" s="93"/>
      <c r="BN189" s="93"/>
      <c r="BR189" s="93"/>
      <c r="BV189" s="93"/>
      <c r="BZ189" s="93"/>
      <c r="CD189" s="93"/>
      <c r="CH189" s="93"/>
      <c r="CL189" s="93"/>
      <c r="CP189" s="93"/>
      <c r="CT189" s="93"/>
      <c r="CX189" s="93"/>
      <c r="DB189" s="93"/>
      <c r="DF189" s="93"/>
      <c r="DJ189" s="93"/>
      <c r="DN189" s="93"/>
      <c r="DQ189" s="95"/>
      <c r="DU189" s="95"/>
      <c r="DY189" s="95"/>
      <c r="EC189" s="95"/>
      <c r="ED189" s="93"/>
      <c r="EE189" s="93"/>
      <c r="EF189" s="93"/>
      <c r="EG189" s="93"/>
    </row>
    <row r="190" spans="1:137" s="91" customFormat="1" ht="11.25">
      <c r="A190" s="92"/>
      <c r="F190" s="94"/>
      <c r="J190" s="93"/>
      <c r="N190" s="93"/>
      <c r="R190" s="93"/>
      <c r="Z190" s="93"/>
      <c r="AD190" s="93"/>
      <c r="AN190" s="93"/>
      <c r="AR190" s="93"/>
      <c r="AV190" s="93"/>
      <c r="AZ190" s="93"/>
      <c r="BJ190" s="93"/>
      <c r="BN190" s="93"/>
      <c r="BR190" s="93"/>
      <c r="BV190" s="93"/>
      <c r="BZ190" s="93"/>
      <c r="CD190" s="93"/>
      <c r="CH190" s="93"/>
      <c r="CL190" s="93"/>
      <c r="CP190" s="93"/>
      <c r="CT190" s="93"/>
      <c r="CX190" s="93"/>
      <c r="DB190" s="93"/>
      <c r="DF190" s="93"/>
      <c r="DJ190" s="93"/>
      <c r="DN190" s="93"/>
      <c r="DQ190" s="95"/>
      <c r="DU190" s="95"/>
      <c r="DY190" s="95"/>
      <c r="EC190" s="95"/>
      <c r="ED190" s="93"/>
      <c r="EE190" s="93"/>
      <c r="EF190" s="93"/>
      <c r="EG190" s="93"/>
    </row>
    <row r="191" spans="1:137" s="91" customFormat="1" ht="11.25">
      <c r="A191" s="92"/>
      <c r="F191" s="94"/>
      <c r="J191" s="93"/>
      <c r="N191" s="93"/>
      <c r="R191" s="93"/>
      <c r="Z191" s="93"/>
      <c r="AD191" s="93"/>
      <c r="AN191" s="93"/>
      <c r="AR191" s="93"/>
      <c r="AV191" s="93"/>
      <c r="AZ191" s="93"/>
      <c r="BJ191" s="93"/>
      <c r="BN191" s="93"/>
      <c r="BR191" s="93"/>
      <c r="BV191" s="93"/>
      <c r="BZ191" s="93"/>
      <c r="CD191" s="93"/>
      <c r="CH191" s="93"/>
      <c r="CL191" s="93"/>
      <c r="CP191" s="93"/>
      <c r="CT191" s="93"/>
      <c r="CX191" s="93"/>
      <c r="DB191" s="93"/>
      <c r="DF191" s="93"/>
      <c r="DJ191" s="93"/>
      <c r="DN191" s="93"/>
      <c r="DQ191" s="95"/>
      <c r="DU191" s="95"/>
      <c r="DY191" s="95"/>
      <c r="EC191" s="95"/>
      <c r="ED191" s="93"/>
      <c r="EE191" s="93"/>
      <c r="EF191" s="93"/>
      <c r="EG191" s="93"/>
    </row>
    <row r="192" spans="1:137" s="91" customFormat="1" ht="11.25">
      <c r="A192" s="92"/>
      <c r="F192" s="94"/>
      <c r="J192" s="93"/>
      <c r="N192" s="93"/>
      <c r="R192" s="93"/>
      <c r="Z192" s="93"/>
      <c r="AD192" s="93"/>
      <c r="AN192" s="93"/>
      <c r="AR192" s="93"/>
      <c r="AV192" s="93"/>
      <c r="AZ192" s="93"/>
      <c r="BJ192" s="93"/>
      <c r="BN192" s="93"/>
      <c r="BR192" s="93"/>
      <c r="BV192" s="93"/>
      <c r="BZ192" s="93"/>
      <c r="CD192" s="93"/>
      <c r="CH192" s="93"/>
      <c r="CL192" s="93"/>
      <c r="CP192" s="93"/>
      <c r="CT192" s="93"/>
      <c r="CX192" s="93"/>
      <c r="DB192" s="93"/>
      <c r="DF192" s="93"/>
      <c r="DJ192" s="93"/>
      <c r="DN192" s="93"/>
      <c r="DQ192" s="95"/>
      <c r="DU192" s="95"/>
      <c r="DY192" s="95"/>
      <c r="EC192" s="95"/>
      <c r="ED192" s="93"/>
      <c r="EE192" s="93"/>
      <c r="EF192" s="93"/>
      <c r="EG192" s="93"/>
    </row>
    <row r="193" spans="1:137" s="91" customFormat="1" ht="11.25">
      <c r="A193" s="92"/>
      <c r="F193" s="94"/>
      <c r="J193" s="93"/>
      <c r="N193" s="93"/>
      <c r="R193" s="93"/>
      <c r="Z193" s="93"/>
      <c r="AD193" s="93"/>
      <c r="AN193" s="93"/>
      <c r="AR193" s="93"/>
      <c r="AV193" s="93"/>
      <c r="AZ193" s="93"/>
      <c r="BJ193" s="93"/>
      <c r="BN193" s="93"/>
      <c r="BR193" s="93"/>
      <c r="BV193" s="93"/>
      <c r="BZ193" s="93"/>
      <c r="CD193" s="93"/>
      <c r="CH193" s="93"/>
      <c r="CL193" s="93"/>
      <c r="CP193" s="93"/>
      <c r="CT193" s="93"/>
      <c r="CX193" s="93"/>
      <c r="DB193" s="93"/>
      <c r="DF193" s="93"/>
      <c r="DJ193" s="93"/>
      <c r="DN193" s="93"/>
      <c r="DQ193" s="95"/>
      <c r="DU193" s="95"/>
      <c r="DY193" s="95"/>
      <c r="EC193" s="95"/>
      <c r="ED193" s="93"/>
      <c r="EE193" s="93"/>
      <c r="EF193" s="93"/>
      <c r="EG193" s="93"/>
    </row>
    <row r="194" spans="1:137" s="91" customFormat="1" ht="11.25">
      <c r="A194" s="92"/>
      <c r="F194" s="94"/>
      <c r="J194" s="93"/>
      <c r="N194" s="93"/>
      <c r="R194" s="93"/>
      <c r="Z194" s="93"/>
      <c r="AD194" s="93"/>
      <c r="AN194" s="93"/>
      <c r="AR194" s="93"/>
      <c r="AV194" s="93"/>
      <c r="AZ194" s="93"/>
      <c r="BJ194" s="93"/>
      <c r="BN194" s="93"/>
      <c r="BR194" s="93"/>
      <c r="BV194" s="93"/>
      <c r="BZ194" s="93"/>
      <c r="CD194" s="93"/>
      <c r="CH194" s="93"/>
      <c r="CL194" s="93"/>
      <c r="CP194" s="93"/>
      <c r="CT194" s="93"/>
      <c r="CX194" s="93"/>
      <c r="DB194" s="93"/>
      <c r="DF194" s="93"/>
      <c r="DJ194" s="93"/>
      <c r="DN194" s="93"/>
      <c r="DQ194" s="95"/>
      <c r="DU194" s="95"/>
      <c r="DY194" s="95"/>
      <c r="EC194" s="95"/>
      <c r="ED194" s="93"/>
      <c r="EE194" s="93"/>
      <c r="EF194" s="93"/>
      <c r="EG194" s="93"/>
    </row>
    <row r="195" spans="1:137" s="91" customFormat="1" ht="11.25">
      <c r="A195" s="92"/>
      <c r="F195" s="94"/>
      <c r="J195" s="93"/>
      <c r="N195" s="93"/>
      <c r="R195" s="93"/>
      <c r="Z195" s="93"/>
      <c r="AD195" s="93"/>
      <c r="AN195" s="93"/>
      <c r="AR195" s="93"/>
      <c r="AV195" s="93"/>
      <c r="AZ195" s="93"/>
      <c r="BJ195" s="93"/>
      <c r="BN195" s="93"/>
      <c r="BR195" s="93"/>
      <c r="BV195" s="93"/>
      <c r="BZ195" s="93"/>
      <c r="CD195" s="93"/>
      <c r="CH195" s="93"/>
      <c r="CL195" s="93"/>
      <c r="CP195" s="93"/>
      <c r="CT195" s="93"/>
      <c r="CX195" s="93"/>
      <c r="DB195" s="93"/>
      <c r="DF195" s="93"/>
      <c r="DJ195" s="93"/>
      <c r="DN195" s="93"/>
      <c r="DQ195" s="95"/>
      <c r="DU195" s="95"/>
      <c r="DY195" s="95"/>
      <c r="EC195" s="95"/>
      <c r="ED195" s="93"/>
      <c r="EE195" s="93"/>
      <c r="EF195" s="93"/>
      <c r="EG195" s="93"/>
    </row>
    <row r="196" spans="1:137" s="91" customFormat="1" ht="11.25">
      <c r="A196" s="92"/>
      <c r="F196" s="94"/>
      <c r="J196" s="93"/>
      <c r="N196" s="93"/>
      <c r="R196" s="93"/>
      <c r="Z196" s="93"/>
      <c r="AD196" s="93"/>
      <c r="AN196" s="93"/>
      <c r="AR196" s="93"/>
      <c r="AV196" s="93"/>
      <c r="AZ196" s="93"/>
      <c r="BJ196" s="93"/>
      <c r="BN196" s="93"/>
      <c r="BR196" s="93"/>
      <c r="BV196" s="93"/>
      <c r="BZ196" s="93"/>
      <c r="CD196" s="93"/>
      <c r="CH196" s="93"/>
      <c r="CL196" s="93"/>
      <c r="CP196" s="93"/>
      <c r="CT196" s="93"/>
      <c r="CX196" s="93"/>
      <c r="DB196" s="93"/>
      <c r="DF196" s="93"/>
      <c r="DJ196" s="93"/>
      <c r="DN196" s="93"/>
      <c r="DQ196" s="95"/>
      <c r="DU196" s="95"/>
      <c r="DY196" s="95"/>
      <c r="EC196" s="95"/>
      <c r="ED196" s="93"/>
      <c r="EE196" s="93"/>
      <c r="EF196" s="93"/>
      <c r="EG196" s="93"/>
    </row>
    <row r="197" spans="1:137" s="91" customFormat="1" ht="11.25">
      <c r="A197" s="92"/>
      <c r="F197" s="94"/>
      <c r="J197" s="93"/>
      <c r="N197" s="93"/>
      <c r="R197" s="93"/>
      <c r="Z197" s="93"/>
      <c r="AD197" s="93"/>
      <c r="AN197" s="93"/>
      <c r="AR197" s="93"/>
      <c r="AV197" s="93"/>
      <c r="AZ197" s="93"/>
      <c r="BJ197" s="93"/>
      <c r="BN197" s="93"/>
      <c r="BR197" s="93"/>
      <c r="BV197" s="93"/>
      <c r="BZ197" s="93"/>
      <c r="CD197" s="93"/>
      <c r="CH197" s="93"/>
      <c r="CL197" s="93"/>
      <c r="CP197" s="93"/>
      <c r="CT197" s="93"/>
      <c r="CX197" s="93"/>
      <c r="DB197" s="93"/>
      <c r="DF197" s="93"/>
      <c r="DJ197" s="93"/>
      <c r="DN197" s="93"/>
      <c r="DQ197" s="95"/>
      <c r="DU197" s="95"/>
      <c r="DY197" s="95"/>
      <c r="EC197" s="95"/>
      <c r="ED197" s="93"/>
      <c r="EE197" s="93"/>
      <c r="EF197" s="93"/>
      <c r="EG197" s="93"/>
    </row>
    <row r="198" spans="1:137" s="91" customFormat="1" ht="11.25">
      <c r="A198" s="92"/>
      <c r="F198" s="94"/>
      <c r="J198" s="93"/>
      <c r="N198" s="93"/>
      <c r="R198" s="93"/>
      <c r="Z198" s="93"/>
      <c r="AD198" s="93"/>
      <c r="AN198" s="93"/>
      <c r="AR198" s="93"/>
      <c r="AV198" s="93"/>
      <c r="AZ198" s="93"/>
      <c r="BJ198" s="93"/>
      <c r="BN198" s="93"/>
      <c r="BR198" s="93"/>
      <c r="BV198" s="93"/>
      <c r="BZ198" s="93"/>
      <c r="CD198" s="93"/>
      <c r="CH198" s="93"/>
      <c r="CL198" s="93"/>
      <c r="CP198" s="93"/>
      <c r="CT198" s="93"/>
      <c r="CX198" s="93"/>
      <c r="DB198" s="93"/>
      <c r="DF198" s="93"/>
      <c r="DJ198" s="93"/>
      <c r="DN198" s="93"/>
      <c r="DQ198" s="95"/>
      <c r="DU198" s="95"/>
      <c r="DY198" s="95"/>
      <c r="EC198" s="95"/>
      <c r="ED198" s="93"/>
      <c r="EE198" s="93"/>
      <c r="EF198" s="93"/>
      <c r="EG198" s="93"/>
    </row>
    <row r="199" spans="1:137" s="91" customFormat="1" ht="11.25">
      <c r="A199" s="92"/>
      <c r="F199" s="94"/>
      <c r="J199" s="93"/>
      <c r="N199" s="93"/>
      <c r="R199" s="93"/>
      <c r="Z199" s="93"/>
      <c r="AD199" s="93"/>
      <c r="AN199" s="93"/>
      <c r="AR199" s="93"/>
      <c r="AV199" s="93"/>
      <c r="AZ199" s="93"/>
      <c r="BJ199" s="93"/>
      <c r="BN199" s="93"/>
      <c r="BR199" s="93"/>
      <c r="BV199" s="93"/>
      <c r="BZ199" s="93"/>
      <c r="CD199" s="93"/>
      <c r="CH199" s="93"/>
      <c r="CL199" s="93"/>
      <c r="CP199" s="93"/>
      <c r="CT199" s="93"/>
      <c r="CX199" s="93"/>
      <c r="DB199" s="93"/>
      <c r="DF199" s="93"/>
      <c r="DJ199" s="93"/>
      <c r="DN199" s="93"/>
      <c r="DQ199" s="95"/>
      <c r="DU199" s="95"/>
      <c r="DY199" s="95"/>
      <c r="EC199" s="95"/>
      <c r="ED199" s="93"/>
      <c r="EE199" s="93"/>
      <c r="EF199" s="93"/>
      <c r="EG199" s="93"/>
    </row>
    <row r="200" spans="1:137" s="91" customFormat="1" ht="11.25">
      <c r="A200" s="92"/>
      <c r="F200" s="94"/>
      <c r="J200" s="93"/>
      <c r="N200" s="93"/>
      <c r="R200" s="93"/>
      <c r="Z200" s="93"/>
      <c r="AD200" s="93"/>
      <c r="AN200" s="93"/>
      <c r="AR200" s="93"/>
      <c r="AV200" s="93"/>
      <c r="AZ200" s="93"/>
      <c r="BJ200" s="93"/>
      <c r="BN200" s="93"/>
      <c r="BR200" s="93"/>
      <c r="BV200" s="93"/>
      <c r="BZ200" s="93"/>
      <c r="CD200" s="93"/>
      <c r="CH200" s="93"/>
      <c r="CL200" s="93"/>
      <c r="CP200" s="93"/>
      <c r="CT200" s="93"/>
      <c r="CX200" s="93"/>
      <c r="DB200" s="93"/>
      <c r="DF200" s="93"/>
      <c r="DJ200" s="93"/>
      <c r="DN200" s="93"/>
      <c r="DQ200" s="95"/>
      <c r="DU200" s="95"/>
      <c r="DY200" s="95"/>
      <c r="EC200" s="95"/>
      <c r="ED200" s="93"/>
      <c r="EE200" s="93"/>
      <c r="EF200" s="93"/>
      <c r="EG200" s="93"/>
    </row>
    <row r="201" spans="1:137" s="91" customFormat="1" ht="11.25">
      <c r="A201" s="92"/>
      <c r="F201" s="94"/>
      <c r="J201" s="93"/>
      <c r="N201" s="93"/>
      <c r="R201" s="93"/>
      <c r="Z201" s="93"/>
      <c r="AD201" s="93"/>
      <c r="AN201" s="93"/>
      <c r="AR201" s="93"/>
      <c r="AV201" s="93"/>
      <c r="AZ201" s="93"/>
      <c r="BJ201" s="93"/>
      <c r="BN201" s="93"/>
      <c r="BR201" s="93"/>
      <c r="BV201" s="93"/>
      <c r="BZ201" s="93"/>
      <c r="CD201" s="93"/>
      <c r="CH201" s="93"/>
      <c r="CL201" s="93"/>
      <c r="CP201" s="93"/>
      <c r="CT201" s="93"/>
      <c r="CX201" s="93"/>
      <c r="DB201" s="93"/>
      <c r="DF201" s="93"/>
      <c r="DJ201" s="93"/>
      <c r="DN201" s="93"/>
      <c r="DQ201" s="95"/>
      <c r="DU201" s="95"/>
      <c r="DY201" s="95"/>
      <c r="EC201" s="95"/>
      <c r="ED201" s="93"/>
      <c r="EE201" s="93"/>
      <c r="EF201" s="93"/>
      <c r="EG201" s="93"/>
    </row>
    <row r="202" spans="1:137" s="91" customFormat="1" ht="11.25">
      <c r="A202" s="92"/>
      <c r="F202" s="94"/>
      <c r="J202" s="93"/>
      <c r="N202" s="93"/>
      <c r="R202" s="93"/>
      <c r="Z202" s="93"/>
      <c r="AD202" s="93"/>
      <c r="AN202" s="93"/>
      <c r="AR202" s="93"/>
      <c r="AV202" s="93"/>
      <c r="AZ202" s="93"/>
      <c r="BJ202" s="93"/>
      <c r="BN202" s="93"/>
      <c r="BR202" s="93"/>
      <c r="BV202" s="93"/>
      <c r="BZ202" s="93"/>
      <c r="CD202" s="93"/>
      <c r="CH202" s="93"/>
      <c r="CL202" s="93"/>
      <c r="CP202" s="93"/>
      <c r="CT202" s="93"/>
      <c r="CX202" s="93"/>
      <c r="DB202" s="93"/>
      <c r="DF202" s="93"/>
      <c r="DJ202" s="93"/>
      <c r="DN202" s="93"/>
      <c r="DQ202" s="95"/>
      <c r="DU202" s="95"/>
      <c r="DY202" s="95"/>
      <c r="EC202" s="95"/>
      <c r="ED202" s="93"/>
      <c r="EE202" s="93"/>
      <c r="EF202" s="93"/>
      <c r="EG202" s="93"/>
    </row>
    <row r="203" spans="1:137" s="91" customFormat="1" ht="11.25">
      <c r="A203" s="92"/>
      <c r="F203" s="94"/>
      <c r="J203" s="93"/>
      <c r="N203" s="93"/>
      <c r="R203" s="93"/>
      <c r="Z203" s="93"/>
      <c r="AD203" s="93"/>
      <c r="AN203" s="93"/>
      <c r="AR203" s="93"/>
      <c r="AV203" s="93"/>
      <c r="AZ203" s="93"/>
      <c r="BJ203" s="93"/>
      <c r="BN203" s="93"/>
      <c r="BR203" s="93"/>
      <c r="BV203" s="93"/>
      <c r="BZ203" s="93"/>
      <c r="CD203" s="93"/>
      <c r="CH203" s="93"/>
      <c r="CL203" s="93"/>
      <c r="CP203" s="93"/>
      <c r="CT203" s="93"/>
      <c r="CX203" s="93"/>
      <c r="DB203" s="93"/>
      <c r="DF203" s="93"/>
      <c r="DJ203" s="93"/>
      <c r="DN203" s="93"/>
      <c r="DQ203" s="95"/>
      <c r="DU203" s="95"/>
      <c r="DY203" s="95"/>
      <c r="EC203" s="95"/>
      <c r="ED203" s="93"/>
      <c r="EE203" s="93"/>
      <c r="EF203" s="93"/>
      <c r="EG203" s="93"/>
    </row>
    <row r="204" spans="1:137" s="91" customFormat="1" ht="11.25">
      <c r="A204" s="92"/>
      <c r="F204" s="94"/>
      <c r="J204" s="93"/>
      <c r="N204" s="93"/>
      <c r="R204" s="93"/>
      <c r="Z204" s="93"/>
      <c r="AD204" s="93"/>
      <c r="AN204" s="93"/>
      <c r="AR204" s="93"/>
      <c r="AV204" s="93"/>
      <c r="AZ204" s="93"/>
      <c r="BJ204" s="93"/>
      <c r="BN204" s="93"/>
      <c r="BR204" s="93"/>
      <c r="BV204" s="93"/>
      <c r="BZ204" s="93"/>
      <c r="CD204" s="93"/>
      <c r="CH204" s="93"/>
      <c r="CL204" s="93"/>
      <c r="CP204" s="93"/>
      <c r="CT204" s="93"/>
      <c r="CX204" s="93"/>
      <c r="DB204" s="93"/>
      <c r="DF204" s="93"/>
      <c r="DJ204" s="93"/>
      <c r="DN204" s="93"/>
      <c r="DQ204" s="95"/>
      <c r="DU204" s="95"/>
      <c r="DY204" s="95"/>
      <c r="EC204" s="95"/>
      <c r="ED204" s="93"/>
      <c r="EE204" s="93"/>
      <c r="EF204" s="93"/>
      <c r="EG204" s="93"/>
    </row>
    <row r="205" spans="1:137" s="91" customFormat="1" ht="11.25">
      <c r="A205" s="92"/>
      <c r="F205" s="94"/>
      <c r="J205" s="93"/>
      <c r="N205" s="93"/>
      <c r="R205" s="93"/>
      <c r="Z205" s="93"/>
      <c r="AD205" s="93"/>
      <c r="AN205" s="93"/>
      <c r="AR205" s="93"/>
      <c r="AV205" s="93"/>
      <c r="AZ205" s="93"/>
      <c r="BJ205" s="93"/>
      <c r="BN205" s="93"/>
      <c r="BR205" s="93"/>
      <c r="BV205" s="93"/>
      <c r="BZ205" s="93"/>
      <c r="CD205" s="93"/>
      <c r="CH205" s="93"/>
      <c r="CL205" s="93"/>
      <c r="CP205" s="93"/>
      <c r="CT205" s="93"/>
      <c r="CX205" s="93"/>
      <c r="DB205" s="93"/>
      <c r="DF205" s="93"/>
      <c r="DJ205" s="93"/>
      <c r="DN205" s="93"/>
      <c r="DQ205" s="95"/>
      <c r="DU205" s="95"/>
      <c r="DY205" s="95"/>
      <c r="EC205" s="95"/>
      <c r="ED205" s="93"/>
      <c r="EE205" s="93"/>
      <c r="EF205" s="93"/>
      <c r="EG205" s="93"/>
    </row>
    <row r="206" spans="1:137" s="91" customFormat="1" ht="11.25">
      <c r="A206" s="92"/>
      <c r="F206" s="94"/>
      <c r="J206" s="93"/>
      <c r="N206" s="93"/>
      <c r="R206" s="93"/>
      <c r="Z206" s="93"/>
      <c r="AD206" s="93"/>
      <c r="AN206" s="93"/>
      <c r="AR206" s="93"/>
      <c r="AV206" s="93"/>
      <c r="AZ206" s="93"/>
      <c r="BJ206" s="93"/>
      <c r="BN206" s="93"/>
      <c r="BR206" s="93"/>
      <c r="BV206" s="93"/>
      <c r="BZ206" s="93"/>
      <c r="CD206" s="93"/>
      <c r="CH206" s="93"/>
      <c r="CL206" s="93"/>
      <c r="CP206" s="93"/>
      <c r="CT206" s="93"/>
      <c r="CX206" s="93"/>
      <c r="DB206" s="93"/>
      <c r="DF206" s="93"/>
      <c r="DJ206" s="93"/>
      <c r="DN206" s="93"/>
      <c r="DQ206" s="95"/>
      <c r="DU206" s="95"/>
      <c r="DY206" s="95"/>
      <c r="EC206" s="95"/>
      <c r="ED206" s="93"/>
      <c r="EE206" s="93"/>
      <c r="EF206" s="93"/>
      <c r="EG206" s="93"/>
    </row>
    <row r="207" spans="1:137" s="91" customFormat="1" ht="11.25">
      <c r="A207" s="92"/>
      <c r="F207" s="94"/>
      <c r="J207" s="93"/>
      <c r="N207" s="93"/>
      <c r="R207" s="93"/>
      <c r="Z207" s="93"/>
      <c r="AD207" s="93"/>
      <c r="AN207" s="93"/>
      <c r="AR207" s="93"/>
      <c r="AV207" s="93"/>
      <c r="AZ207" s="93"/>
      <c r="BJ207" s="93"/>
      <c r="BN207" s="93"/>
      <c r="BR207" s="93"/>
      <c r="BV207" s="93"/>
      <c r="BZ207" s="93"/>
      <c r="CD207" s="93"/>
      <c r="CH207" s="93"/>
      <c r="CL207" s="93"/>
      <c r="CP207" s="93"/>
      <c r="CT207" s="93"/>
      <c r="CX207" s="93"/>
      <c r="DB207" s="93"/>
      <c r="DF207" s="93"/>
      <c r="DJ207" s="93"/>
      <c r="DN207" s="93"/>
      <c r="DQ207" s="95"/>
      <c r="DU207" s="95"/>
      <c r="DY207" s="95"/>
      <c r="EC207" s="95"/>
      <c r="ED207" s="93"/>
      <c r="EE207" s="93"/>
      <c r="EF207" s="93"/>
      <c r="EG207" s="93"/>
    </row>
    <row r="208" spans="1:137" s="91" customFormat="1" ht="11.25">
      <c r="A208" s="92"/>
      <c r="F208" s="94"/>
      <c r="J208" s="93"/>
      <c r="N208" s="93"/>
      <c r="R208" s="93"/>
      <c r="Z208" s="93"/>
      <c r="AD208" s="93"/>
      <c r="AN208" s="93"/>
      <c r="AR208" s="93"/>
      <c r="AV208" s="93"/>
      <c r="AZ208" s="93"/>
      <c r="BJ208" s="93"/>
      <c r="BN208" s="93"/>
      <c r="BR208" s="93"/>
      <c r="BV208" s="93"/>
      <c r="BZ208" s="93"/>
      <c r="CD208" s="93"/>
      <c r="CH208" s="93"/>
      <c r="CL208" s="93"/>
      <c r="CP208" s="93"/>
      <c r="CT208" s="93"/>
      <c r="CX208" s="93"/>
      <c r="DB208" s="93"/>
      <c r="DF208" s="93"/>
      <c r="DJ208" s="93"/>
      <c r="DN208" s="93"/>
      <c r="DQ208" s="95"/>
      <c r="DU208" s="95"/>
      <c r="DY208" s="95"/>
      <c r="EC208" s="95"/>
      <c r="ED208" s="93"/>
      <c r="EE208" s="93"/>
      <c r="EF208" s="93"/>
      <c r="EG208" s="93"/>
    </row>
    <row r="209" spans="1:137" s="91" customFormat="1" ht="11.25">
      <c r="A209" s="92"/>
      <c r="F209" s="94"/>
      <c r="J209" s="93"/>
      <c r="N209" s="93"/>
      <c r="R209" s="93"/>
      <c r="Z209" s="93"/>
      <c r="AD209" s="93"/>
      <c r="AN209" s="93"/>
      <c r="AR209" s="93"/>
      <c r="AV209" s="93"/>
      <c r="AZ209" s="93"/>
      <c r="BJ209" s="93"/>
      <c r="BN209" s="93"/>
      <c r="BR209" s="93"/>
      <c r="BV209" s="93"/>
      <c r="BZ209" s="93"/>
      <c r="CD209" s="93"/>
      <c r="CH209" s="93"/>
      <c r="CL209" s="93"/>
      <c r="CP209" s="93"/>
      <c r="CT209" s="93"/>
      <c r="CX209" s="93"/>
      <c r="DB209" s="93"/>
      <c r="DF209" s="93"/>
      <c r="DJ209" s="93"/>
      <c r="DN209" s="93"/>
      <c r="DQ209" s="95"/>
      <c r="DU209" s="95"/>
      <c r="DY209" s="95"/>
      <c r="EC209" s="95"/>
      <c r="ED209" s="93"/>
      <c r="EE209" s="93"/>
      <c r="EF209" s="93"/>
      <c r="EG209" s="93"/>
    </row>
    <row r="210" spans="1:137" s="91" customFormat="1" ht="11.25">
      <c r="A210" s="92"/>
      <c r="F210" s="94"/>
      <c r="J210" s="93"/>
      <c r="N210" s="93"/>
      <c r="R210" s="93"/>
      <c r="Z210" s="93"/>
      <c r="AD210" s="93"/>
      <c r="AN210" s="93"/>
      <c r="AR210" s="93"/>
      <c r="AV210" s="93"/>
      <c r="AZ210" s="93"/>
      <c r="BJ210" s="93"/>
      <c r="BN210" s="93"/>
      <c r="BR210" s="93"/>
      <c r="BV210" s="93"/>
      <c r="BZ210" s="93"/>
      <c r="CD210" s="93"/>
      <c r="CH210" s="93"/>
      <c r="CL210" s="93"/>
      <c r="CP210" s="93"/>
      <c r="CT210" s="93"/>
      <c r="CX210" s="93"/>
      <c r="DB210" s="93"/>
      <c r="DF210" s="93"/>
      <c r="DJ210" s="93"/>
      <c r="DN210" s="93"/>
      <c r="DQ210" s="95"/>
      <c r="DU210" s="95"/>
      <c r="DY210" s="95"/>
      <c r="EC210" s="95"/>
      <c r="ED210" s="93"/>
      <c r="EE210" s="93"/>
      <c r="EF210" s="93"/>
      <c r="EG210" s="93"/>
    </row>
    <row r="211" spans="1:137" s="91" customFormat="1" ht="11.25">
      <c r="A211" s="92"/>
      <c r="F211" s="94"/>
      <c r="J211" s="93"/>
      <c r="N211" s="93"/>
      <c r="R211" s="93"/>
      <c r="Z211" s="93"/>
      <c r="AD211" s="93"/>
      <c r="AN211" s="93"/>
      <c r="AR211" s="93"/>
      <c r="AV211" s="93"/>
      <c r="AZ211" s="93"/>
      <c r="BJ211" s="93"/>
      <c r="BN211" s="93"/>
      <c r="BR211" s="93"/>
      <c r="BV211" s="93"/>
      <c r="BZ211" s="93"/>
      <c r="CD211" s="93"/>
      <c r="CH211" s="93"/>
      <c r="CL211" s="93"/>
      <c r="CP211" s="93"/>
      <c r="CT211" s="93"/>
      <c r="CX211" s="93"/>
      <c r="DB211" s="93"/>
      <c r="DF211" s="93"/>
      <c r="DJ211" s="93"/>
      <c r="DN211" s="93"/>
      <c r="DQ211" s="95"/>
      <c r="DU211" s="95"/>
      <c r="DY211" s="95"/>
      <c r="EC211" s="95"/>
      <c r="ED211" s="93"/>
      <c r="EE211" s="93"/>
      <c r="EF211" s="93"/>
      <c r="EG211" s="93"/>
    </row>
    <row r="212" spans="1:137" s="91" customFormat="1" ht="11.25">
      <c r="A212" s="92"/>
      <c r="F212" s="94"/>
      <c r="J212" s="93"/>
      <c r="N212" s="93"/>
      <c r="R212" s="93"/>
      <c r="Z212" s="93"/>
      <c r="AD212" s="93"/>
      <c r="AN212" s="93"/>
      <c r="AR212" s="93"/>
      <c r="AV212" s="93"/>
      <c r="AZ212" s="93"/>
      <c r="BJ212" s="93"/>
      <c r="BN212" s="93"/>
      <c r="BR212" s="93"/>
      <c r="BV212" s="93"/>
      <c r="BZ212" s="93"/>
      <c r="CD212" s="93"/>
      <c r="CH212" s="93"/>
      <c r="CL212" s="93"/>
      <c r="CP212" s="93"/>
      <c r="CT212" s="93"/>
      <c r="CX212" s="93"/>
      <c r="DB212" s="93"/>
      <c r="DF212" s="93"/>
      <c r="DJ212" s="93"/>
      <c r="DN212" s="93"/>
      <c r="DQ212" s="95"/>
      <c r="DU212" s="95"/>
      <c r="DY212" s="95"/>
      <c r="EC212" s="95"/>
      <c r="ED212" s="93"/>
      <c r="EE212" s="93"/>
      <c r="EF212" s="93"/>
      <c r="EG212" s="93"/>
    </row>
    <row r="213" spans="1:137" s="91" customFormat="1" ht="11.25">
      <c r="A213" s="92"/>
      <c r="F213" s="94"/>
      <c r="J213" s="93"/>
      <c r="N213" s="93"/>
      <c r="R213" s="93"/>
      <c r="Z213" s="93"/>
      <c r="AD213" s="93"/>
      <c r="AN213" s="93"/>
      <c r="AR213" s="93"/>
      <c r="AV213" s="93"/>
      <c r="AZ213" s="93"/>
      <c r="BJ213" s="93"/>
      <c r="BN213" s="93"/>
      <c r="BR213" s="93"/>
      <c r="BV213" s="93"/>
      <c r="BZ213" s="93"/>
      <c r="CD213" s="93"/>
      <c r="CH213" s="93"/>
      <c r="CL213" s="93"/>
      <c r="CP213" s="93"/>
      <c r="CT213" s="93"/>
      <c r="CX213" s="93"/>
      <c r="DB213" s="93"/>
      <c r="DF213" s="93"/>
      <c r="DJ213" s="93"/>
      <c r="DN213" s="93"/>
      <c r="DQ213" s="95"/>
      <c r="DU213" s="95"/>
      <c r="DY213" s="95"/>
      <c r="EC213" s="95"/>
      <c r="ED213" s="93"/>
      <c r="EE213" s="93"/>
      <c r="EF213" s="93"/>
      <c r="EG213" s="93"/>
    </row>
    <row r="214" spans="1:137" s="91" customFormat="1" ht="11.25">
      <c r="A214" s="92"/>
      <c r="F214" s="94"/>
      <c r="J214" s="93"/>
      <c r="N214" s="93"/>
      <c r="R214" s="93"/>
      <c r="Z214" s="93"/>
      <c r="AD214" s="93"/>
      <c r="AN214" s="93"/>
      <c r="AR214" s="93"/>
      <c r="AV214" s="93"/>
      <c r="AZ214" s="93"/>
      <c r="BJ214" s="93"/>
      <c r="BN214" s="93"/>
      <c r="BR214" s="93"/>
      <c r="BV214" s="93"/>
      <c r="BZ214" s="93"/>
      <c r="CD214" s="93"/>
      <c r="CH214" s="93"/>
      <c r="CL214" s="93"/>
      <c r="CP214" s="93"/>
      <c r="CT214" s="93"/>
      <c r="CX214" s="93"/>
      <c r="DB214" s="93"/>
      <c r="DF214" s="93"/>
      <c r="DJ214" s="93"/>
      <c r="DN214" s="93"/>
      <c r="DQ214" s="95"/>
      <c r="DU214" s="95"/>
      <c r="DY214" s="95"/>
      <c r="EC214" s="95"/>
      <c r="ED214" s="93"/>
      <c r="EE214" s="93"/>
      <c r="EF214" s="93"/>
      <c r="EG214" s="93"/>
    </row>
    <row r="215" spans="1:137" s="2" customFormat="1" ht="11.25">
      <c r="A215" s="43"/>
      <c r="F215" s="20"/>
      <c r="J215" s="62"/>
      <c r="N215" s="62"/>
      <c r="R215" s="62"/>
      <c r="Z215" s="62"/>
      <c r="AD215" s="62"/>
      <c r="AN215" s="62"/>
      <c r="AR215" s="62"/>
      <c r="AV215" s="62"/>
      <c r="AZ215" s="62"/>
      <c r="BJ215" s="62"/>
      <c r="BN215" s="62"/>
      <c r="BR215" s="62"/>
      <c r="BV215" s="62"/>
      <c r="BZ215" s="62"/>
      <c r="CD215" s="62"/>
      <c r="CH215" s="62"/>
      <c r="CL215" s="62"/>
      <c r="CP215" s="62"/>
      <c r="CT215" s="62"/>
      <c r="CX215" s="62"/>
      <c r="DB215" s="62"/>
      <c r="DF215" s="62"/>
      <c r="DJ215" s="62"/>
      <c r="DN215" s="62"/>
      <c r="DQ215" s="74"/>
      <c r="DU215" s="74"/>
      <c r="DY215" s="74"/>
      <c r="EC215" s="74"/>
      <c r="ED215" s="62"/>
      <c r="EE215" s="62"/>
      <c r="EF215" s="62"/>
      <c r="EG215" s="62"/>
    </row>
    <row r="216" spans="1:137" s="2" customFormat="1" ht="11.25">
      <c r="A216" s="43"/>
      <c r="F216" s="20"/>
      <c r="J216" s="62"/>
      <c r="N216" s="62"/>
      <c r="R216" s="62"/>
      <c r="Z216" s="62"/>
      <c r="AD216" s="62"/>
      <c r="AN216" s="62"/>
      <c r="AR216" s="62"/>
      <c r="AV216" s="62"/>
      <c r="AZ216" s="62"/>
      <c r="BJ216" s="62"/>
      <c r="BN216" s="62"/>
      <c r="BR216" s="62"/>
      <c r="BV216" s="62"/>
      <c r="BZ216" s="62"/>
      <c r="CD216" s="62"/>
      <c r="CH216" s="62"/>
      <c r="CL216" s="62"/>
      <c r="CP216" s="62"/>
      <c r="CT216" s="62"/>
      <c r="CX216" s="62"/>
      <c r="DB216" s="62"/>
      <c r="DF216" s="62"/>
      <c r="DJ216" s="62"/>
      <c r="DN216" s="62"/>
      <c r="DQ216" s="74"/>
      <c r="DU216" s="74"/>
      <c r="DY216" s="74"/>
      <c r="EC216" s="74"/>
      <c r="ED216" s="62"/>
      <c r="EE216" s="62"/>
      <c r="EF216" s="62"/>
      <c r="EG216" s="62"/>
    </row>
    <row r="217" spans="1:137" s="2" customFormat="1" ht="11.25">
      <c r="A217" s="43"/>
      <c r="F217" s="20"/>
      <c r="J217" s="62"/>
      <c r="N217" s="62"/>
      <c r="R217" s="62"/>
      <c r="Z217" s="62"/>
      <c r="AD217" s="62"/>
      <c r="AN217" s="62"/>
      <c r="AR217" s="62"/>
      <c r="AV217" s="62"/>
      <c r="AZ217" s="62"/>
      <c r="BJ217" s="62"/>
      <c r="BN217" s="62"/>
      <c r="BR217" s="62"/>
      <c r="BV217" s="62"/>
      <c r="BZ217" s="62"/>
      <c r="CD217" s="62"/>
      <c r="CH217" s="62"/>
      <c r="CL217" s="62"/>
      <c r="CP217" s="62"/>
      <c r="CT217" s="62"/>
      <c r="CX217" s="62"/>
      <c r="DB217" s="62"/>
      <c r="DF217" s="62"/>
      <c r="DJ217" s="62"/>
      <c r="DN217" s="62"/>
      <c r="DQ217" s="74"/>
      <c r="DU217" s="74"/>
      <c r="DY217" s="74"/>
      <c r="EC217" s="74"/>
      <c r="ED217" s="62"/>
      <c r="EE217" s="62"/>
      <c r="EF217" s="62"/>
      <c r="EG217" s="62"/>
    </row>
    <row r="218" spans="1:137" s="2" customFormat="1" ht="11.25">
      <c r="A218" s="43"/>
      <c r="F218" s="20"/>
      <c r="J218" s="62"/>
      <c r="N218" s="62"/>
      <c r="R218" s="62"/>
      <c r="Z218" s="62"/>
      <c r="AD218" s="62"/>
      <c r="AN218" s="62"/>
      <c r="AR218" s="62"/>
      <c r="AV218" s="62"/>
      <c r="AZ218" s="62"/>
      <c r="BJ218" s="62"/>
      <c r="BN218" s="62"/>
      <c r="BR218" s="62"/>
      <c r="BV218" s="62"/>
      <c r="BZ218" s="62"/>
      <c r="CD218" s="62"/>
      <c r="CH218" s="62"/>
      <c r="CL218" s="62"/>
      <c r="CP218" s="62"/>
      <c r="CT218" s="62"/>
      <c r="CX218" s="62"/>
      <c r="DB218" s="62"/>
      <c r="DF218" s="62"/>
      <c r="DJ218" s="62"/>
      <c r="DN218" s="62"/>
      <c r="DQ218" s="74"/>
      <c r="DU218" s="74"/>
      <c r="DY218" s="74"/>
      <c r="EC218" s="74"/>
      <c r="ED218" s="62"/>
      <c r="EE218" s="62"/>
      <c r="EF218" s="62"/>
      <c r="EG218" s="62"/>
    </row>
    <row r="219" spans="1:137" s="2" customFormat="1" ht="11.25">
      <c r="A219" s="43"/>
      <c r="F219" s="20"/>
      <c r="J219" s="62"/>
      <c r="N219" s="62"/>
      <c r="R219" s="62"/>
      <c r="Z219" s="62"/>
      <c r="AD219" s="62"/>
      <c r="AN219" s="62"/>
      <c r="AR219" s="62"/>
      <c r="AV219" s="62"/>
      <c r="AZ219" s="62"/>
      <c r="BJ219" s="62"/>
      <c r="BN219" s="62"/>
      <c r="BR219" s="62"/>
      <c r="BV219" s="62"/>
      <c r="BZ219" s="62"/>
      <c r="CD219" s="62"/>
      <c r="CH219" s="62"/>
      <c r="CL219" s="62"/>
      <c r="CP219" s="62"/>
      <c r="CT219" s="62"/>
      <c r="CX219" s="62"/>
      <c r="DB219" s="62"/>
      <c r="DF219" s="62"/>
      <c r="DJ219" s="62"/>
      <c r="DN219" s="62"/>
      <c r="DQ219" s="74"/>
      <c r="DU219" s="74"/>
      <c r="DY219" s="74"/>
      <c r="EC219" s="74"/>
      <c r="ED219" s="62"/>
      <c r="EE219" s="62"/>
      <c r="EF219" s="62"/>
      <c r="EG219" s="62"/>
    </row>
    <row r="220" spans="1:137" s="2" customFormat="1" ht="11.25">
      <c r="A220" s="43"/>
      <c r="F220" s="20"/>
      <c r="J220" s="62"/>
      <c r="N220" s="62"/>
      <c r="R220" s="62"/>
      <c r="Z220" s="62"/>
      <c r="AD220" s="62"/>
      <c r="AN220" s="62"/>
      <c r="AR220" s="62"/>
      <c r="AV220" s="62"/>
      <c r="AZ220" s="62"/>
      <c r="BJ220" s="62"/>
      <c r="BN220" s="62"/>
      <c r="BR220" s="62"/>
      <c r="BV220" s="62"/>
      <c r="BZ220" s="62"/>
      <c r="CD220" s="62"/>
      <c r="CH220" s="62"/>
      <c r="CL220" s="62"/>
      <c r="CP220" s="62"/>
      <c r="CT220" s="62"/>
      <c r="CX220" s="62"/>
      <c r="DB220" s="62"/>
      <c r="DF220" s="62"/>
      <c r="DJ220" s="62"/>
      <c r="DN220" s="62"/>
      <c r="DQ220" s="74"/>
      <c r="DU220" s="74"/>
      <c r="DY220" s="74"/>
      <c r="EC220" s="74"/>
      <c r="ED220" s="62"/>
      <c r="EE220" s="62"/>
      <c r="EF220" s="62"/>
      <c r="EG220" s="62"/>
    </row>
    <row r="221" spans="1:137" s="2" customFormat="1" ht="11.25">
      <c r="A221" s="43"/>
      <c r="F221" s="20"/>
      <c r="J221" s="62"/>
      <c r="N221" s="62"/>
      <c r="R221" s="62"/>
      <c r="Z221" s="62"/>
      <c r="AD221" s="62"/>
      <c r="AN221" s="62"/>
      <c r="AR221" s="62"/>
      <c r="AV221" s="62"/>
      <c r="AZ221" s="62"/>
      <c r="BJ221" s="62"/>
      <c r="BN221" s="62"/>
      <c r="BR221" s="62"/>
      <c r="BV221" s="62"/>
      <c r="BZ221" s="62"/>
      <c r="CD221" s="62"/>
      <c r="CH221" s="62"/>
      <c r="CL221" s="62"/>
      <c r="CP221" s="62"/>
      <c r="CT221" s="62"/>
      <c r="CX221" s="62"/>
      <c r="DB221" s="62"/>
      <c r="DF221" s="62"/>
      <c r="DJ221" s="62"/>
      <c r="DN221" s="62"/>
      <c r="DQ221" s="74"/>
      <c r="DU221" s="74"/>
      <c r="DY221" s="74"/>
      <c r="EC221" s="74"/>
      <c r="ED221" s="62"/>
      <c r="EE221" s="62"/>
      <c r="EF221" s="62"/>
      <c r="EG221" s="62"/>
    </row>
    <row r="222" spans="1:137" s="2" customFormat="1" ht="11.25">
      <c r="A222" s="43"/>
      <c r="F222" s="20"/>
      <c r="J222" s="62"/>
      <c r="N222" s="62"/>
      <c r="R222" s="62"/>
      <c r="Z222" s="62"/>
      <c r="AD222" s="62"/>
      <c r="AN222" s="62"/>
      <c r="AR222" s="62"/>
      <c r="AV222" s="62"/>
      <c r="AZ222" s="62"/>
      <c r="BJ222" s="62"/>
      <c r="BN222" s="62"/>
      <c r="BR222" s="62"/>
      <c r="BV222" s="62"/>
      <c r="BZ222" s="62"/>
      <c r="CD222" s="62"/>
      <c r="CH222" s="62"/>
      <c r="CL222" s="62"/>
      <c r="CP222" s="62"/>
      <c r="CT222" s="62"/>
      <c r="CX222" s="62"/>
      <c r="DB222" s="62"/>
      <c r="DF222" s="62"/>
      <c r="DJ222" s="62"/>
      <c r="DN222" s="62"/>
      <c r="DQ222" s="74"/>
      <c r="DU222" s="74"/>
      <c r="DY222" s="74"/>
      <c r="EC222" s="74"/>
      <c r="ED222" s="62"/>
      <c r="EE222" s="62"/>
      <c r="EF222" s="62"/>
      <c r="EG222" s="62"/>
    </row>
    <row r="223" spans="1:137" s="2" customFormat="1" ht="11.25">
      <c r="A223" s="43"/>
      <c r="F223" s="20"/>
      <c r="J223" s="62"/>
      <c r="N223" s="62"/>
      <c r="R223" s="62"/>
      <c r="Z223" s="62"/>
      <c r="AD223" s="62"/>
      <c r="AN223" s="62"/>
      <c r="AR223" s="62"/>
      <c r="AV223" s="62"/>
      <c r="AZ223" s="62"/>
      <c r="BJ223" s="62"/>
      <c r="BN223" s="62"/>
      <c r="BR223" s="62"/>
      <c r="BV223" s="62"/>
      <c r="BZ223" s="62"/>
      <c r="CD223" s="62"/>
      <c r="CH223" s="62"/>
      <c r="CL223" s="62"/>
      <c r="CP223" s="62"/>
      <c r="CT223" s="62"/>
      <c r="CX223" s="62"/>
      <c r="DB223" s="62"/>
      <c r="DF223" s="62"/>
      <c r="DJ223" s="62"/>
      <c r="DN223" s="62"/>
      <c r="DQ223" s="74"/>
      <c r="DU223" s="74"/>
      <c r="DY223" s="74"/>
      <c r="EC223" s="74"/>
      <c r="ED223" s="62"/>
      <c r="EE223" s="62"/>
      <c r="EF223" s="62"/>
      <c r="EG223" s="62"/>
    </row>
    <row r="224" spans="1:137" s="2" customFormat="1" ht="11.25">
      <c r="A224" s="43"/>
      <c r="F224" s="20"/>
      <c r="J224" s="62"/>
      <c r="N224" s="62"/>
      <c r="R224" s="62"/>
      <c r="Z224" s="62"/>
      <c r="AD224" s="62"/>
      <c r="AN224" s="62"/>
      <c r="AR224" s="62"/>
      <c r="AV224" s="62"/>
      <c r="AZ224" s="62"/>
      <c r="BJ224" s="62"/>
      <c r="BN224" s="62"/>
      <c r="BR224" s="62"/>
      <c r="BV224" s="62"/>
      <c r="BZ224" s="62"/>
      <c r="CD224" s="62"/>
      <c r="CH224" s="62"/>
      <c r="CL224" s="62"/>
      <c r="CP224" s="62"/>
      <c r="CT224" s="62"/>
      <c r="CX224" s="62"/>
      <c r="DB224" s="62"/>
      <c r="DF224" s="62"/>
      <c r="DJ224" s="62"/>
      <c r="DN224" s="62"/>
      <c r="DQ224" s="74"/>
      <c r="DU224" s="74"/>
      <c r="DY224" s="74"/>
      <c r="EC224" s="74"/>
      <c r="ED224" s="62"/>
      <c r="EE224" s="62"/>
      <c r="EF224" s="62"/>
      <c r="EG224" s="62"/>
    </row>
    <row r="225" spans="1:137" s="2" customFormat="1" ht="11.25">
      <c r="A225" s="43"/>
      <c r="F225" s="20"/>
      <c r="J225" s="62"/>
      <c r="N225" s="62"/>
      <c r="R225" s="62"/>
      <c r="Z225" s="62"/>
      <c r="AD225" s="62"/>
      <c r="AN225" s="62"/>
      <c r="AR225" s="62"/>
      <c r="AV225" s="62"/>
      <c r="AZ225" s="62"/>
      <c r="BJ225" s="62"/>
      <c r="BN225" s="62"/>
      <c r="BR225" s="62"/>
      <c r="BV225" s="62"/>
      <c r="BZ225" s="62"/>
      <c r="CD225" s="62"/>
      <c r="CH225" s="62"/>
      <c r="CL225" s="62"/>
      <c r="CP225" s="62"/>
      <c r="CT225" s="62"/>
      <c r="CX225" s="62"/>
      <c r="DB225" s="62"/>
      <c r="DF225" s="62"/>
      <c r="DJ225" s="62"/>
      <c r="DN225" s="62"/>
      <c r="DQ225" s="74"/>
      <c r="DU225" s="74"/>
      <c r="DY225" s="74"/>
      <c r="EC225" s="74"/>
      <c r="ED225" s="62"/>
      <c r="EE225" s="62"/>
      <c r="EF225" s="62"/>
      <c r="EG225" s="62"/>
    </row>
    <row r="226" spans="1:137" s="2" customFormat="1" ht="11.25">
      <c r="A226" s="43"/>
      <c r="F226" s="20"/>
      <c r="J226" s="62"/>
      <c r="N226" s="62"/>
      <c r="R226" s="62"/>
      <c r="Z226" s="62"/>
      <c r="AD226" s="62"/>
      <c r="AN226" s="62"/>
      <c r="AR226" s="62"/>
      <c r="AV226" s="62"/>
      <c r="AZ226" s="62"/>
      <c r="BJ226" s="62"/>
      <c r="BN226" s="62"/>
      <c r="BR226" s="62"/>
      <c r="BV226" s="62"/>
      <c r="BZ226" s="62"/>
      <c r="CD226" s="62"/>
      <c r="CH226" s="62"/>
      <c r="CL226" s="62"/>
      <c r="CP226" s="62"/>
      <c r="CT226" s="62"/>
      <c r="CX226" s="62"/>
      <c r="DB226" s="62"/>
      <c r="DF226" s="62"/>
      <c r="DJ226" s="62"/>
      <c r="DN226" s="62"/>
      <c r="DQ226" s="74"/>
      <c r="DU226" s="74"/>
      <c r="DY226" s="74"/>
      <c r="EC226" s="74"/>
      <c r="ED226" s="62"/>
      <c r="EE226" s="62"/>
      <c r="EF226" s="62"/>
      <c r="EG226" s="62"/>
    </row>
    <row r="227" spans="1:137" s="2" customFormat="1" ht="11.25">
      <c r="A227" s="43"/>
      <c r="F227" s="20"/>
      <c r="J227" s="62"/>
      <c r="N227" s="62"/>
      <c r="R227" s="62"/>
      <c r="Z227" s="62"/>
      <c r="AD227" s="62"/>
      <c r="AN227" s="62"/>
      <c r="AR227" s="62"/>
      <c r="AV227" s="62"/>
      <c r="AZ227" s="62"/>
      <c r="BJ227" s="62"/>
      <c r="BN227" s="62"/>
      <c r="BR227" s="62"/>
      <c r="BV227" s="62"/>
      <c r="BZ227" s="62"/>
      <c r="CD227" s="62"/>
      <c r="CH227" s="62"/>
      <c r="CL227" s="62"/>
      <c r="CP227" s="62"/>
      <c r="CT227" s="62"/>
      <c r="CX227" s="62"/>
      <c r="DB227" s="62"/>
      <c r="DF227" s="62"/>
      <c r="DJ227" s="62"/>
      <c r="DN227" s="62"/>
      <c r="DQ227" s="74"/>
      <c r="DU227" s="74"/>
      <c r="DY227" s="74"/>
      <c r="EC227" s="74"/>
      <c r="ED227" s="62"/>
      <c r="EE227" s="62"/>
      <c r="EF227" s="62"/>
      <c r="EG227" s="62"/>
    </row>
    <row r="228" spans="1:137" s="2" customFormat="1" ht="11.25">
      <c r="A228" s="43"/>
      <c r="F228" s="20"/>
      <c r="J228" s="62"/>
      <c r="N228" s="62"/>
      <c r="R228" s="62"/>
      <c r="Z228" s="62"/>
      <c r="AD228" s="62"/>
      <c r="AN228" s="62"/>
      <c r="AR228" s="62"/>
      <c r="AV228" s="62"/>
      <c r="AZ228" s="62"/>
      <c r="BJ228" s="62"/>
      <c r="BN228" s="62"/>
      <c r="BR228" s="62"/>
      <c r="BV228" s="62"/>
      <c r="BZ228" s="62"/>
      <c r="CD228" s="62"/>
      <c r="CH228" s="62"/>
      <c r="CL228" s="62"/>
      <c r="CP228" s="62"/>
      <c r="CT228" s="62"/>
      <c r="CX228" s="62"/>
      <c r="DB228" s="62"/>
      <c r="DF228" s="62"/>
      <c r="DJ228" s="62"/>
      <c r="DN228" s="62"/>
      <c r="DQ228" s="74"/>
      <c r="DU228" s="74"/>
      <c r="DY228" s="74"/>
      <c r="EC228" s="74"/>
      <c r="ED228" s="62"/>
      <c r="EE228" s="62"/>
      <c r="EF228" s="62"/>
      <c r="EG228" s="62"/>
    </row>
    <row r="229" spans="1:137" s="2" customFormat="1" ht="11.25">
      <c r="A229" s="43"/>
      <c r="F229" s="20"/>
      <c r="J229" s="62"/>
      <c r="N229" s="62"/>
      <c r="R229" s="62"/>
      <c r="Z229" s="62"/>
      <c r="AD229" s="62"/>
      <c r="AN229" s="62"/>
      <c r="AR229" s="62"/>
      <c r="AV229" s="62"/>
      <c r="AZ229" s="62"/>
      <c r="BJ229" s="62"/>
      <c r="BN229" s="62"/>
      <c r="BR229" s="62"/>
      <c r="BV229" s="62"/>
      <c r="BZ229" s="62"/>
      <c r="CD229" s="62"/>
      <c r="CH229" s="62"/>
      <c r="CL229" s="62"/>
      <c r="CP229" s="62"/>
      <c r="CT229" s="62"/>
      <c r="CX229" s="62"/>
      <c r="DB229" s="62"/>
      <c r="DF229" s="62"/>
      <c r="DJ229" s="62"/>
      <c r="DN229" s="62"/>
      <c r="DQ229" s="74"/>
      <c r="DU229" s="74"/>
      <c r="DY229" s="74"/>
      <c r="EC229" s="74"/>
      <c r="ED229" s="62"/>
      <c r="EE229" s="62"/>
      <c r="EF229" s="62"/>
      <c r="EG229" s="62"/>
    </row>
    <row r="230" spans="1:137" s="2" customFormat="1" ht="11.25">
      <c r="A230" s="43"/>
      <c r="F230" s="20"/>
      <c r="J230" s="62"/>
      <c r="N230" s="62"/>
      <c r="R230" s="62"/>
      <c r="Z230" s="62"/>
      <c r="AD230" s="62"/>
      <c r="AN230" s="62"/>
      <c r="AR230" s="62"/>
      <c r="AV230" s="62"/>
      <c r="AZ230" s="62"/>
      <c r="BJ230" s="62"/>
      <c r="BN230" s="62"/>
      <c r="BR230" s="62"/>
      <c r="BV230" s="62"/>
      <c r="BZ230" s="62"/>
      <c r="CD230" s="62"/>
      <c r="CH230" s="62"/>
      <c r="CL230" s="62"/>
      <c r="CP230" s="62"/>
      <c r="CT230" s="62"/>
      <c r="CX230" s="62"/>
      <c r="DB230" s="62"/>
      <c r="DF230" s="62"/>
      <c r="DJ230" s="62"/>
      <c r="DN230" s="62"/>
      <c r="DQ230" s="74"/>
      <c r="DU230" s="74"/>
      <c r="DY230" s="74"/>
      <c r="EC230" s="74"/>
      <c r="ED230" s="62"/>
      <c r="EE230" s="62"/>
      <c r="EF230" s="62"/>
      <c r="EG230" s="62"/>
    </row>
    <row r="231" spans="1:137" s="2" customFormat="1" ht="11.25">
      <c r="A231" s="43"/>
      <c r="F231" s="20"/>
      <c r="J231" s="62"/>
      <c r="N231" s="62"/>
      <c r="R231" s="62"/>
      <c r="Z231" s="62"/>
      <c r="AD231" s="62"/>
      <c r="AN231" s="62"/>
      <c r="AR231" s="62"/>
      <c r="AV231" s="62"/>
      <c r="AZ231" s="62"/>
      <c r="BJ231" s="62"/>
      <c r="BN231" s="62"/>
      <c r="BR231" s="62"/>
      <c r="BV231" s="62"/>
      <c r="BZ231" s="62"/>
      <c r="CD231" s="62"/>
      <c r="CH231" s="62"/>
      <c r="CL231" s="62"/>
      <c r="CP231" s="62"/>
      <c r="CT231" s="62"/>
      <c r="CX231" s="62"/>
      <c r="DB231" s="62"/>
      <c r="DF231" s="62"/>
      <c r="DJ231" s="62"/>
      <c r="DN231" s="62"/>
      <c r="DQ231" s="74"/>
      <c r="DU231" s="74"/>
      <c r="DY231" s="74"/>
      <c r="EC231" s="74"/>
      <c r="ED231" s="62"/>
      <c r="EE231" s="62"/>
      <c r="EF231" s="62"/>
      <c r="EG231" s="62"/>
    </row>
    <row r="232" spans="1:137" s="2" customFormat="1" ht="11.25">
      <c r="A232" s="43"/>
      <c r="F232" s="20"/>
      <c r="J232" s="62"/>
      <c r="N232" s="62"/>
      <c r="R232" s="62"/>
      <c r="Z232" s="62"/>
      <c r="AD232" s="62"/>
      <c r="AN232" s="62"/>
      <c r="AR232" s="62"/>
      <c r="AV232" s="62"/>
      <c r="AZ232" s="62"/>
      <c r="BJ232" s="62"/>
      <c r="BN232" s="62"/>
      <c r="BR232" s="62"/>
      <c r="BV232" s="62"/>
      <c r="BZ232" s="62"/>
      <c r="CD232" s="62"/>
      <c r="CH232" s="62"/>
      <c r="CL232" s="62"/>
      <c r="CP232" s="62"/>
      <c r="CT232" s="62"/>
      <c r="CX232" s="62"/>
      <c r="DB232" s="62"/>
      <c r="DF232" s="62"/>
      <c r="DJ232" s="62"/>
      <c r="DN232" s="62"/>
      <c r="DQ232" s="74"/>
      <c r="DU232" s="74"/>
      <c r="DY232" s="74"/>
      <c r="EC232" s="74"/>
      <c r="ED232" s="62"/>
      <c r="EE232" s="62"/>
      <c r="EF232" s="62"/>
      <c r="EG232" s="62"/>
    </row>
    <row r="233" spans="1:137" s="2" customFormat="1" ht="11.25">
      <c r="A233" s="43"/>
      <c r="F233" s="20"/>
      <c r="J233" s="62"/>
      <c r="N233" s="62"/>
      <c r="R233" s="62"/>
      <c r="Z233" s="62"/>
      <c r="AD233" s="62"/>
      <c r="AN233" s="62"/>
      <c r="AR233" s="62"/>
      <c r="AV233" s="62"/>
      <c r="AZ233" s="62"/>
      <c r="BJ233" s="62"/>
      <c r="BN233" s="62"/>
      <c r="BR233" s="62"/>
      <c r="BV233" s="62"/>
      <c r="BZ233" s="62"/>
      <c r="CD233" s="62"/>
      <c r="CH233" s="62"/>
      <c r="CL233" s="62"/>
      <c r="CP233" s="62"/>
      <c r="CT233" s="62"/>
      <c r="CX233" s="62"/>
      <c r="DB233" s="62"/>
      <c r="DF233" s="62"/>
      <c r="DJ233" s="62"/>
      <c r="DN233" s="62"/>
      <c r="DQ233" s="74"/>
      <c r="DU233" s="74"/>
      <c r="DY233" s="74"/>
      <c r="EC233" s="74"/>
      <c r="ED233" s="62"/>
      <c r="EE233" s="62"/>
      <c r="EF233" s="62"/>
      <c r="EG233" s="62"/>
    </row>
    <row r="234" spans="1:137" s="2" customFormat="1" ht="11.25">
      <c r="A234" s="43"/>
      <c r="F234" s="20"/>
      <c r="J234" s="62"/>
      <c r="N234" s="62"/>
      <c r="R234" s="62"/>
      <c r="Z234" s="62"/>
      <c r="AD234" s="62"/>
      <c r="AN234" s="62"/>
      <c r="AR234" s="62"/>
      <c r="AV234" s="62"/>
      <c r="AZ234" s="62"/>
      <c r="BJ234" s="62"/>
      <c r="BN234" s="62"/>
      <c r="BR234" s="62"/>
      <c r="BV234" s="62"/>
      <c r="BZ234" s="62"/>
      <c r="CD234" s="62"/>
      <c r="CH234" s="62"/>
      <c r="CL234" s="62"/>
      <c r="CP234" s="62"/>
      <c r="CT234" s="62"/>
      <c r="CX234" s="62"/>
      <c r="DB234" s="62"/>
      <c r="DF234" s="62"/>
      <c r="DJ234" s="62"/>
      <c r="DN234" s="62"/>
      <c r="DQ234" s="74"/>
      <c r="DU234" s="74"/>
      <c r="DY234" s="74"/>
      <c r="EC234" s="74"/>
      <c r="ED234" s="62"/>
      <c r="EE234" s="62"/>
      <c r="EF234" s="62"/>
      <c r="EG234" s="62"/>
    </row>
    <row r="235" spans="1:137" s="2" customFormat="1" ht="11.25">
      <c r="A235" s="43"/>
      <c r="F235" s="20"/>
      <c r="J235" s="62"/>
      <c r="N235" s="62"/>
      <c r="R235" s="62"/>
      <c r="Z235" s="62"/>
      <c r="AD235" s="62"/>
      <c r="AN235" s="62"/>
      <c r="AR235" s="62"/>
      <c r="AV235" s="62"/>
      <c r="AZ235" s="62"/>
      <c r="BJ235" s="62"/>
      <c r="BN235" s="62"/>
      <c r="BR235" s="62"/>
      <c r="BV235" s="62"/>
      <c r="BZ235" s="62"/>
      <c r="CD235" s="62"/>
      <c r="CH235" s="62"/>
      <c r="CL235" s="62"/>
      <c r="CP235" s="62"/>
      <c r="CT235" s="62"/>
      <c r="CX235" s="62"/>
      <c r="DB235" s="62"/>
      <c r="DF235" s="62"/>
      <c r="DJ235" s="62"/>
      <c r="DN235" s="62"/>
      <c r="DQ235" s="74"/>
      <c r="DU235" s="74"/>
      <c r="DY235" s="74"/>
      <c r="EC235" s="74"/>
      <c r="ED235" s="62"/>
      <c r="EE235" s="62"/>
      <c r="EF235" s="62"/>
      <c r="EG235" s="62"/>
    </row>
    <row r="236" spans="1:137" s="2" customFormat="1" ht="11.25">
      <c r="A236" s="43"/>
      <c r="F236" s="20"/>
      <c r="J236" s="62"/>
      <c r="N236" s="62"/>
      <c r="R236" s="62"/>
      <c r="Z236" s="62"/>
      <c r="AD236" s="62"/>
      <c r="AN236" s="62"/>
      <c r="AR236" s="62"/>
      <c r="AV236" s="62"/>
      <c r="AZ236" s="62"/>
      <c r="BJ236" s="62"/>
      <c r="BN236" s="62"/>
      <c r="BR236" s="62"/>
      <c r="BV236" s="62"/>
      <c r="BZ236" s="62"/>
      <c r="CD236" s="62"/>
      <c r="CH236" s="62"/>
      <c r="CL236" s="62"/>
      <c r="CP236" s="62"/>
      <c r="CT236" s="62"/>
      <c r="CX236" s="62"/>
      <c r="DB236" s="62"/>
      <c r="DF236" s="62"/>
      <c r="DJ236" s="62"/>
      <c r="DN236" s="62"/>
      <c r="DQ236" s="74"/>
      <c r="DU236" s="74"/>
      <c r="DY236" s="74"/>
      <c r="EC236" s="74"/>
      <c r="ED236" s="62"/>
      <c r="EE236" s="62"/>
      <c r="EF236" s="62"/>
      <c r="EG236" s="62"/>
    </row>
    <row r="237" spans="1:137" s="2" customFormat="1" ht="11.25">
      <c r="A237" s="43"/>
      <c r="F237" s="20"/>
      <c r="J237" s="62"/>
      <c r="N237" s="62"/>
      <c r="R237" s="62"/>
      <c r="Z237" s="62"/>
      <c r="AD237" s="62"/>
      <c r="AN237" s="62"/>
      <c r="AR237" s="62"/>
      <c r="AV237" s="62"/>
      <c r="AZ237" s="62"/>
      <c r="BJ237" s="62"/>
      <c r="BN237" s="62"/>
      <c r="BR237" s="62"/>
      <c r="BV237" s="62"/>
      <c r="BZ237" s="62"/>
      <c r="CD237" s="62"/>
      <c r="CH237" s="62"/>
      <c r="CL237" s="62"/>
      <c r="CP237" s="62"/>
      <c r="CT237" s="62"/>
      <c r="CX237" s="62"/>
      <c r="DB237" s="62"/>
      <c r="DF237" s="62"/>
      <c r="DJ237" s="62"/>
      <c r="DN237" s="62"/>
      <c r="DQ237" s="74"/>
      <c r="DU237" s="74"/>
      <c r="DY237" s="74"/>
      <c r="EC237" s="74"/>
      <c r="ED237" s="62"/>
      <c r="EE237" s="62"/>
      <c r="EF237" s="62"/>
      <c r="EG237" s="62"/>
    </row>
    <row r="238" spans="1:137" s="2" customFormat="1" ht="11.25">
      <c r="A238" s="43"/>
      <c r="F238" s="20"/>
      <c r="J238" s="62"/>
      <c r="N238" s="62"/>
      <c r="R238" s="62"/>
      <c r="Z238" s="62"/>
      <c r="AD238" s="62"/>
      <c r="AN238" s="62"/>
      <c r="AR238" s="62"/>
      <c r="AV238" s="62"/>
      <c r="AZ238" s="62"/>
      <c r="BJ238" s="62"/>
      <c r="BN238" s="62"/>
      <c r="BR238" s="62"/>
      <c r="BV238" s="62"/>
      <c r="BZ238" s="62"/>
      <c r="CD238" s="62"/>
      <c r="CH238" s="62"/>
      <c r="CL238" s="62"/>
      <c r="CP238" s="62"/>
      <c r="CT238" s="62"/>
      <c r="CX238" s="62"/>
      <c r="DB238" s="62"/>
      <c r="DF238" s="62"/>
      <c r="DJ238" s="62"/>
      <c r="DN238" s="62"/>
      <c r="DQ238" s="74"/>
      <c r="DU238" s="74"/>
      <c r="DY238" s="74"/>
      <c r="EC238" s="74"/>
      <c r="ED238" s="62"/>
      <c r="EE238" s="62"/>
      <c r="EF238" s="62"/>
      <c r="EG238" s="62"/>
    </row>
    <row r="239" spans="1:137" s="2" customFormat="1" ht="11.25">
      <c r="A239" s="43"/>
      <c r="F239" s="20"/>
      <c r="J239" s="62"/>
      <c r="N239" s="62"/>
      <c r="R239" s="62"/>
      <c r="Z239" s="62"/>
      <c r="AD239" s="62"/>
      <c r="AN239" s="62"/>
      <c r="AR239" s="62"/>
      <c r="AV239" s="62"/>
      <c r="AZ239" s="62"/>
      <c r="BJ239" s="62"/>
      <c r="BN239" s="62"/>
      <c r="BR239" s="62"/>
      <c r="BV239" s="62"/>
      <c r="BZ239" s="62"/>
      <c r="CD239" s="62"/>
      <c r="CH239" s="62"/>
      <c r="CL239" s="62"/>
      <c r="CP239" s="62"/>
      <c r="CT239" s="62"/>
      <c r="CX239" s="62"/>
      <c r="DB239" s="62"/>
      <c r="DF239" s="62"/>
      <c r="DJ239" s="62"/>
      <c r="DN239" s="62"/>
      <c r="DQ239" s="74"/>
      <c r="DU239" s="74"/>
      <c r="DY239" s="74"/>
      <c r="EC239" s="74"/>
      <c r="ED239" s="62"/>
      <c r="EE239" s="62"/>
      <c r="EF239" s="62"/>
      <c r="EG239" s="62"/>
    </row>
    <row r="240" spans="1:137" s="2" customFormat="1" ht="11.25">
      <c r="A240" s="43"/>
      <c r="F240" s="20"/>
      <c r="J240" s="62"/>
      <c r="N240" s="62"/>
      <c r="R240" s="62"/>
      <c r="Z240" s="62"/>
      <c r="AD240" s="62"/>
      <c r="AN240" s="62"/>
      <c r="AR240" s="62"/>
      <c r="AV240" s="62"/>
      <c r="AZ240" s="62"/>
      <c r="BJ240" s="62"/>
      <c r="BN240" s="62"/>
      <c r="BR240" s="62"/>
      <c r="BV240" s="62"/>
      <c r="BZ240" s="62"/>
      <c r="CD240" s="62"/>
      <c r="CH240" s="62"/>
      <c r="CL240" s="62"/>
      <c r="CP240" s="62"/>
      <c r="CT240" s="62"/>
      <c r="CX240" s="62"/>
      <c r="DB240" s="62"/>
      <c r="DF240" s="62"/>
      <c r="DJ240" s="62"/>
      <c r="DN240" s="62"/>
      <c r="DQ240" s="74"/>
      <c r="DU240" s="74"/>
      <c r="DY240" s="74"/>
      <c r="EC240" s="74"/>
      <c r="ED240" s="62"/>
      <c r="EE240" s="62"/>
      <c r="EF240" s="62"/>
      <c r="EG240" s="62"/>
    </row>
    <row r="241" spans="1:137" s="2" customFormat="1" ht="11.25">
      <c r="A241" s="43"/>
      <c r="F241" s="20"/>
      <c r="J241" s="62"/>
      <c r="N241" s="62"/>
      <c r="R241" s="62"/>
      <c r="Z241" s="62"/>
      <c r="AD241" s="62"/>
      <c r="AN241" s="62"/>
      <c r="AR241" s="62"/>
      <c r="AV241" s="62"/>
      <c r="AZ241" s="62"/>
      <c r="BJ241" s="62"/>
      <c r="BN241" s="62"/>
      <c r="BR241" s="62"/>
      <c r="BV241" s="62"/>
      <c r="BZ241" s="62"/>
      <c r="CD241" s="62"/>
      <c r="CH241" s="62"/>
      <c r="CL241" s="62"/>
      <c r="CP241" s="62"/>
      <c r="CT241" s="62"/>
      <c r="CX241" s="62"/>
      <c r="DB241" s="62"/>
      <c r="DF241" s="62"/>
      <c r="DJ241" s="62"/>
      <c r="DN241" s="62"/>
      <c r="DQ241" s="74"/>
      <c r="DU241" s="74"/>
      <c r="DY241" s="74"/>
      <c r="EC241" s="74"/>
      <c r="ED241" s="62"/>
      <c r="EE241" s="62"/>
      <c r="EF241" s="62"/>
      <c r="EG241" s="62"/>
    </row>
    <row r="242" spans="1:137" s="2" customFormat="1" ht="11.25">
      <c r="A242" s="43"/>
      <c r="F242" s="20"/>
      <c r="J242" s="62"/>
      <c r="N242" s="62"/>
      <c r="R242" s="62"/>
      <c r="Z242" s="62"/>
      <c r="AD242" s="62"/>
      <c r="AN242" s="62"/>
      <c r="AR242" s="62"/>
      <c r="AV242" s="62"/>
      <c r="AZ242" s="62"/>
      <c r="BJ242" s="62"/>
      <c r="BN242" s="62"/>
      <c r="BR242" s="62"/>
      <c r="BV242" s="62"/>
      <c r="BZ242" s="62"/>
      <c r="CD242" s="62"/>
      <c r="CH242" s="62"/>
      <c r="CL242" s="62"/>
      <c r="CP242" s="62"/>
      <c r="CT242" s="62"/>
      <c r="CX242" s="62"/>
      <c r="DB242" s="62"/>
      <c r="DF242" s="62"/>
      <c r="DJ242" s="62"/>
      <c r="DN242" s="62"/>
      <c r="DQ242" s="74"/>
      <c r="DU242" s="74"/>
      <c r="DY242" s="74"/>
      <c r="EC242" s="74"/>
      <c r="ED242" s="62"/>
      <c r="EE242" s="62"/>
      <c r="EF242" s="62"/>
      <c r="EG242" s="62"/>
    </row>
  </sheetData>
  <printOptions gridLines="1"/>
  <pageMargins left="0.54" right="0.46" top="0.984251968503937" bottom="0.984251968503937" header="0.5" footer="0.5118110236220472"/>
  <pageSetup horizontalDpi="600" verticalDpi="600" orientation="landscape" paperSize="9" r:id="rId1"/>
  <headerFooter alignWithMargins="0">
    <oddHeader>&amp;L&amp;"Arial CE,Félkövér"II. MELLÉKLET&amp;C&amp;"Arial CE,Félkövér"2007. ÉVI KIADÁSOK RÉSZLETEZŐ TÁBLÁI&amp;RAdatok e Ft-ban</oddHeader>
    <oddFooter>&amp;C&amp;P.OLDAL</oddFooter>
  </headerFooter>
  <rowBreaks count="1" manualBreakCount="1">
    <brk id="130" max="255" man="1"/>
  </rowBreaks>
  <colBreaks count="8" manualBreakCount="8">
    <brk id="18" max="65535" man="1"/>
    <brk id="36" max="65535" man="1"/>
    <brk id="48" max="65535" man="1"/>
    <brk id="66" max="65535" man="1"/>
    <brk id="78" max="65535" man="1"/>
    <brk id="94" max="65535" man="1"/>
    <brk id="121" max="65535" man="1"/>
    <brk id="1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32"/>
  <sheetViews>
    <sheetView workbookViewId="0" topLeftCell="A1">
      <pane xSplit="2" ySplit="2" topLeftCell="Q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V38" sqref="V38"/>
    </sheetView>
  </sheetViews>
  <sheetFormatPr defaultColWidth="9.00390625" defaultRowHeight="12.75"/>
  <cols>
    <col min="1" max="1" width="7.25390625" style="26" customWidth="1"/>
    <col min="2" max="2" width="26.25390625" style="26" customWidth="1"/>
    <col min="3" max="3" width="10.00390625" style="26" customWidth="1"/>
    <col min="4" max="4" width="7.875" style="26" customWidth="1"/>
    <col min="5" max="5" width="8.375" style="26" customWidth="1"/>
    <col min="6" max="6" width="6.875" style="28" customWidth="1"/>
    <col min="7" max="7" width="9.125" style="26" customWidth="1"/>
    <col min="8" max="8" width="8.00390625" style="26" customWidth="1"/>
    <col min="9" max="9" width="9.125" style="26" customWidth="1"/>
    <col min="10" max="10" width="7.00390625" style="28" customWidth="1"/>
    <col min="11" max="11" width="9.125" style="26" customWidth="1"/>
    <col min="12" max="12" width="8.00390625" style="26" customWidth="1"/>
    <col min="13" max="13" width="9.125" style="26" customWidth="1"/>
    <col min="14" max="14" width="7.00390625" style="28" customWidth="1"/>
    <col min="15" max="15" width="6.375" style="26" customWidth="1"/>
    <col min="16" max="16" width="7.375" style="26" customWidth="1"/>
    <col min="17" max="17" width="4.375" style="81" customWidth="1"/>
    <col min="18" max="18" width="9.125" style="26" customWidth="1"/>
    <col min="19" max="19" width="7.75390625" style="26" customWidth="1"/>
    <col min="20" max="20" width="7.00390625" style="28" customWidth="1"/>
    <col min="21" max="21" width="7.75390625" style="26" customWidth="1"/>
    <col min="22" max="22" width="7.625" style="26" customWidth="1"/>
    <col min="23" max="23" width="6.125" style="28" customWidth="1"/>
    <col min="24" max="24" width="7.625" style="26" customWidth="1"/>
    <col min="25" max="25" width="7.375" style="26" customWidth="1"/>
    <col min="26" max="26" width="7.00390625" style="28" hidden="1" customWidth="1"/>
    <col min="27" max="27" width="9.125" style="26" customWidth="1"/>
    <col min="28" max="28" width="7.625" style="26" customWidth="1"/>
    <col min="29" max="29" width="4.125" style="78" hidden="1" customWidth="1"/>
    <col min="30" max="31" width="9.125" style="26" customWidth="1"/>
    <col min="32" max="32" width="7.375" style="26" customWidth="1"/>
    <col min="33" max="16384" width="9.125" style="26" customWidth="1"/>
  </cols>
  <sheetData>
    <row r="1" spans="1:30" s="25" customFormat="1" ht="12.75">
      <c r="A1" s="25" t="s">
        <v>313</v>
      </c>
      <c r="C1" s="25" t="s">
        <v>162</v>
      </c>
      <c r="F1" s="29"/>
      <c r="G1" s="25" t="s">
        <v>159</v>
      </c>
      <c r="J1" s="29"/>
      <c r="K1" s="25" t="s">
        <v>316</v>
      </c>
      <c r="N1" s="29"/>
      <c r="O1" s="25" t="s">
        <v>160</v>
      </c>
      <c r="Q1" s="79"/>
      <c r="R1" s="25" t="s">
        <v>300</v>
      </c>
      <c r="T1" s="29"/>
      <c r="U1" s="25" t="s">
        <v>299</v>
      </c>
      <c r="W1" s="29"/>
      <c r="X1" s="25" t="s">
        <v>308</v>
      </c>
      <c r="Z1" s="29"/>
      <c r="AA1" s="25" t="s">
        <v>301</v>
      </c>
      <c r="AC1" s="76"/>
      <c r="AD1" s="25" t="s">
        <v>161</v>
      </c>
    </row>
    <row r="2" spans="2:32" s="23" customFormat="1" ht="12.75">
      <c r="B2" s="25" t="s">
        <v>314</v>
      </c>
      <c r="C2" s="23">
        <v>2006</v>
      </c>
      <c r="D2" s="23" t="s">
        <v>248</v>
      </c>
      <c r="E2" s="23">
        <v>2007</v>
      </c>
      <c r="F2" s="24" t="s">
        <v>141</v>
      </c>
      <c r="G2" s="23">
        <v>2006</v>
      </c>
      <c r="H2" s="23" t="s">
        <v>248</v>
      </c>
      <c r="I2" s="23">
        <v>2007</v>
      </c>
      <c r="J2" s="24" t="s">
        <v>141</v>
      </c>
      <c r="K2" s="23">
        <v>2006</v>
      </c>
      <c r="L2" s="23" t="s">
        <v>248</v>
      </c>
      <c r="M2" s="23">
        <v>2007</v>
      </c>
      <c r="N2" s="24" t="s">
        <v>141</v>
      </c>
      <c r="O2" s="23">
        <v>2006</v>
      </c>
      <c r="P2" s="23">
        <v>2007</v>
      </c>
      <c r="Q2" s="80" t="s">
        <v>141</v>
      </c>
      <c r="R2" s="23">
        <v>2006</v>
      </c>
      <c r="S2" s="23">
        <v>2007</v>
      </c>
      <c r="T2" s="24" t="s">
        <v>141</v>
      </c>
      <c r="U2" s="23">
        <v>2006</v>
      </c>
      <c r="V2" s="23">
        <v>2007</v>
      </c>
      <c r="W2" s="24" t="s">
        <v>141</v>
      </c>
      <c r="X2" s="23">
        <v>2006</v>
      </c>
      <c r="Y2" s="23">
        <v>2007</v>
      </c>
      <c r="Z2" s="24" t="s">
        <v>141</v>
      </c>
      <c r="AA2" s="23">
        <v>2006</v>
      </c>
      <c r="AB2" s="23">
        <v>2007</v>
      </c>
      <c r="AC2" s="77" t="s">
        <v>141</v>
      </c>
      <c r="AD2" s="23">
        <v>2006</v>
      </c>
      <c r="AE2" s="23">
        <v>2007</v>
      </c>
      <c r="AF2" s="23" t="s">
        <v>141</v>
      </c>
    </row>
    <row r="3" spans="1:37" ht="12.75">
      <c r="A3" s="26">
        <v>14034</v>
      </c>
      <c r="B3" s="26" t="s">
        <v>197</v>
      </c>
      <c r="C3" s="27">
        <f>'II. mell'!C63</f>
        <v>0</v>
      </c>
      <c r="D3" s="27">
        <f>'II. mell'!D63</f>
        <v>0</v>
      </c>
      <c r="E3" s="27">
        <f>'II. mell'!E63</f>
        <v>0</v>
      </c>
      <c r="G3" s="27">
        <f>'II. mell'!C127</f>
        <v>0</v>
      </c>
      <c r="H3" s="27">
        <f>'II. mell'!D127</f>
        <v>0</v>
      </c>
      <c r="I3" s="27">
        <f>'II. mell'!E127</f>
        <v>0</v>
      </c>
      <c r="K3" s="27">
        <f>SUM(C3,G3)</f>
        <v>0</v>
      </c>
      <c r="L3" s="27">
        <f>SUM(D3,H3)</f>
        <v>0</v>
      </c>
      <c r="M3" s="27">
        <f>SUM(E3,I3)</f>
        <v>0</v>
      </c>
      <c r="O3" s="27"/>
      <c r="P3" s="27"/>
      <c r="R3" s="27"/>
      <c r="S3" s="27"/>
      <c r="U3" s="27"/>
      <c r="V3" s="27"/>
      <c r="X3" s="27"/>
      <c r="Y3" s="27"/>
      <c r="AA3" s="27"/>
      <c r="AB3" s="27"/>
      <c r="AD3" s="27">
        <f aca="true" t="shared" si="0" ref="AD3:AD34">SUM(C3,G3,O3,R3,U3,X3,AA3)</f>
        <v>0</v>
      </c>
      <c r="AE3" s="27">
        <f aca="true" t="shared" si="1" ref="AE3:AE33">SUM(E3,I3,P3,S3,V3,Y3,AB3)</f>
        <v>0</v>
      </c>
      <c r="AF3" s="28">
        <f>IF(AD3=0,,AE3/(AD3/100)-100)</f>
        <v>0</v>
      </c>
      <c r="AG3" s="27"/>
      <c r="AH3" s="27"/>
      <c r="AI3" s="27"/>
      <c r="AJ3" s="27"/>
      <c r="AK3" s="27"/>
    </row>
    <row r="4" spans="1:37" ht="12.75">
      <c r="A4" s="26">
        <v>452025</v>
      </c>
      <c r="B4" s="26" t="s">
        <v>143</v>
      </c>
      <c r="C4" s="27">
        <f>'II. mell'!G63</f>
        <v>0</v>
      </c>
      <c r="D4" s="27">
        <f>'II. mell'!H63</f>
        <v>0</v>
      </c>
      <c r="E4" s="27">
        <f>'II. mell'!I63</f>
        <v>0</v>
      </c>
      <c r="G4" s="27">
        <f>'II. mell'!G127</f>
        <v>0</v>
      </c>
      <c r="H4" s="27">
        <f>'II. mell'!H127</f>
        <v>0</v>
      </c>
      <c r="I4" s="27">
        <f>'II. mell'!I127</f>
        <v>0</v>
      </c>
      <c r="K4" s="27">
        <f aca="true" t="shared" si="2" ref="K4:K36">SUM(C4,G4)</f>
        <v>0</v>
      </c>
      <c r="L4" s="27">
        <f aca="true" t="shared" si="3" ref="L4:L36">SUM(D4,H4)</f>
        <v>0</v>
      </c>
      <c r="M4" s="27">
        <f aca="true" t="shared" si="4" ref="M4:M36">SUM(E4,I4)</f>
        <v>0</v>
      </c>
      <c r="O4" s="27"/>
      <c r="P4" s="27"/>
      <c r="R4" s="27">
        <f>'II. mell'!G144</f>
        <v>20560</v>
      </c>
      <c r="S4" s="27">
        <f>'II. mell'!I144</f>
        <v>15000</v>
      </c>
      <c r="T4" s="27">
        <f>'II. mell'!J144</f>
        <v>-27.04280155642023</v>
      </c>
      <c r="U4" s="27"/>
      <c r="V4" s="27"/>
      <c r="X4" s="27"/>
      <c r="Y4" s="27"/>
      <c r="AA4" s="27"/>
      <c r="AB4" s="27"/>
      <c r="AD4" s="27">
        <f t="shared" si="0"/>
        <v>20560</v>
      </c>
      <c r="AE4" s="27">
        <f t="shared" si="1"/>
        <v>15000</v>
      </c>
      <c r="AF4" s="28">
        <f aca="true" t="shared" si="5" ref="AF4:AF38">IF(AD4=0,,AE4/(AD4/100)-100)</f>
        <v>-27.04280155642023</v>
      </c>
      <c r="AG4" s="27"/>
      <c r="AH4" s="27"/>
      <c r="AI4" s="27"/>
      <c r="AJ4" s="27"/>
      <c r="AK4" s="27"/>
    </row>
    <row r="5" spans="1:37" ht="12.75">
      <c r="A5" s="26">
        <v>552312</v>
      </c>
      <c r="B5" s="26" t="s">
        <v>144</v>
      </c>
      <c r="C5" s="27">
        <f>'II. mell'!K63</f>
        <v>0</v>
      </c>
      <c r="D5" s="27">
        <f>'II. mell'!L63</f>
        <v>0</v>
      </c>
      <c r="E5" s="27">
        <f>'II. mell'!M63</f>
        <v>0</v>
      </c>
      <c r="G5" s="27">
        <f>'II. mell'!K127</f>
        <v>9946</v>
      </c>
      <c r="H5" s="27">
        <f>'II. mell'!L127</f>
        <v>7872</v>
      </c>
      <c r="I5" s="27">
        <f>'II. mell'!M127</f>
        <v>7967</v>
      </c>
      <c r="J5" s="28">
        <f>I5/H5*100-100</f>
        <v>1.2068089430894275</v>
      </c>
      <c r="K5" s="27">
        <f t="shared" si="2"/>
        <v>9946</v>
      </c>
      <c r="L5" s="27">
        <f t="shared" si="3"/>
        <v>7872</v>
      </c>
      <c r="M5" s="27">
        <f t="shared" si="4"/>
        <v>7967</v>
      </c>
      <c r="N5" s="28">
        <f>M5/L5*100-100</f>
        <v>1.2068089430894275</v>
      </c>
      <c r="O5" s="27"/>
      <c r="P5" s="27"/>
      <c r="R5" s="27"/>
      <c r="S5" s="27"/>
      <c r="U5" s="27"/>
      <c r="V5" s="27"/>
      <c r="X5" s="27"/>
      <c r="Y5" s="27"/>
      <c r="AA5" s="27"/>
      <c r="AB5" s="27"/>
      <c r="AD5" s="27">
        <f t="shared" si="0"/>
        <v>9946</v>
      </c>
      <c r="AE5" s="27">
        <f t="shared" si="1"/>
        <v>7967</v>
      </c>
      <c r="AF5" s="28">
        <f t="shared" si="5"/>
        <v>-19.897446209531466</v>
      </c>
      <c r="AG5" s="27"/>
      <c r="AH5" s="27"/>
      <c r="AI5" s="27"/>
      <c r="AJ5" s="27"/>
      <c r="AK5" s="27"/>
    </row>
    <row r="6" spans="1:37" ht="12.75">
      <c r="A6" s="26">
        <v>552323</v>
      </c>
      <c r="B6" s="26" t="s">
        <v>145</v>
      </c>
      <c r="C6" s="27">
        <f>'II. mell'!O63</f>
        <v>0</v>
      </c>
      <c r="D6" s="27">
        <f>'II. mell'!P63</f>
        <v>0</v>
      </c>
      <c r="E6" s="27">
        <f>'II. mell'!Q63</f>
        <v>0</v>
      </c>
      <c r="G6" s="27">
        <f>'II. mell'!O127</f>
        <v>5719</v>
      </c>
      <c r="H6" s="27">
        <f>'II. mell'!P127</f>
        <v>7512</v>
      </c>
      <c r="I6" s="27">
        <f>'II. mell'!Q127</f>
        <v>6005</v>
      </c>
      <c r="J6" s="28">
        <f>I6/H6*100-100</f>
        <v>-20.06123535676251</v>
      </c>
      <c r="K6" s="27">
        <f t="shared" si="2"/>
        <v>5719</v>
      </c>
      <c r="L6" s="27">
        <f t="shared" si="3"/>
        <v>7512</v>
      </c>
      <c r="M6" s="27">
        <f t="shared" si="4"/>
        <v>6005</v>
      </c>
      <c r="N6" s="28">
        <f>M6/L6*100-100</f>
        <v>-20.06123535676251</v>
      </c>
      <c r="O6" s="27"/>
      <c r="P6" s="27"/>
      <c r="R6" s="27"/>
      <c r="S6" s="27"/>
      <c r="U6" s="27"/>
      <c r="V6" s="27"/>
      <c r="X6" s="27"/>
      <c r="Y6" s="27"/>
      <c r="AA6" s="27"/>
      <c r="AB6" s="27"/>
      <c r="AD6" s="27">
        <f t="shared" si="0"/>
        <v>5719</v>
      </c>
      <c r="AE6" s="27">
        <f t="shared" si="1"/>
        <v>6005</v>
      </c>
      <c r="AF6" s="28">
        <f t="shared" si="5"/>
        <v>5.000874278720062</v>
      </c>
      <c r="AG6" s="27"/>
      <c r="AH6" s="27"/>
      <c r="AI6" s="27"/>
      <c r="AJ6" s="27"/>
      <c r="AK6" s="27"/>
    </row>
    <row r="7" spans="1:37" ht="12.75">
      <c r="A7" s="26">
        <v>631211</v>
      </c>
      <c r="B7" s="26" t="s">
        <v>146</v>
      </c>
      <c r="C7" s="27">
        <f>'II. mell'!S63</f>
        <v>0</v>
      </c>
      <c r="D7" s="27">
        <f>'II. mell'!U63</f>
        <v>0</v>
      </c>
      <c r="E7" s="27">
        <f>'II. mell'!U63</f>
        <v>0</v>
      </c>
      <c r="G7" s="27">
        <f>'II. mell'!S127</f>
        <v>960</v>
      </c>
      <c r="H7" s="27">
        <f>'II. mell'!T127</f>
        <v>3764</v>
      </c>
      <c r="I7" s="27">
        <f>'II. mell'!U127</f>
        <v>960</v>
      </c>
      <c r="J7" s="28">
        <f>I7/H7*100-100</f>
        <v>-74.4952178533475</v>
      </c>
      <c r="K7" s="27">
        <f t="shared" si="2"/>
        <v>960</v>
      </c>
      <c r="L7" s="27">
        <f t="shared" si="3"/>
        <v>3764</v>
      </c>
      <c r="M7" s="27">
        <f t="shared" si="4"/>
        <v>960</v>
      </c>
      <c r="N7" s="28">
        <f>M7/L7*100-100</f>
        <v>-74.4952178533475</v>
      </c>
      <c r="O7" s="27"/>
      <c r="P7" s="27"/>
      <c r="R7" s="27"/>
      <c r="S7" s="27"/>
      <c r="U7" s="27"/>
      <c r="V7" s="27"/>
      <c r="X7" s="27"/>
      <c r="Y7" s="27"/>
      <c r="AA7" s="27"/>
      <c r="AB7" s="27"/>
      <c r="AD7" s="27">
        <f t="shared" si="0"/>
        <v>960</v>
      </c>
      <c r="AE7" s="27">
        <f t="shared" si="1"/>
        <v>960</v>
      </c>
      <c r="AF7" s="28">
        <f t="shared" si="5"/>
        <v>0</v>
      </c>
      <c r="AG7" s="27"/>
      <c r="AH7" s="27"/>
      <c r="AI7" s="27"/>
      <c r="AJ7" s="27"/>
      <c r="AK7" s="27"/>
    </row>
    <row r="8" spans="1:37" ht="12.75">
      <c r="A8" s="26">
        <v>751153</v>
      </c>
      <c r="B8" s="26" t="s">
        <v>198</v>
      </c>
      <c r="C8" s="27">
        <f>'II. mell'!W63</f>
        <v>91900</v>
      </c>
      <c r="D8" s="27">
        <f>'II. mell'!X63</f>
        <v>94741</v>
      </c>
      <c r="E8" s="27">
        <f>'II. mell'!Y63</f>
        <v>93560</v>
      </c>
      <c r="F8" s="28">
        <f>E8/D8*100-100</f>
        <v>-1.2465564011357202</v>
      </c>
      <c r="G8" s="27">
        <f>'II. mell'!W127</f>
        <v>31089</v>
      </c>
      <c r="H8" s="27">
        <f>'II. mell'!X127</f>
        <v>35565</v>
      </c>
      <c r="I8" s="27">
        <f>'II. mell'!Y127</f>
        <v>32398</v>
      </c>
      <c r="J8" s="28">
        <f>I8/H8*100-100</f>
        <v>-8.904822156614642</v>
      </c>
      <c r="K8" s="27">
        <f t="shared" si="2"/>
        <v>122989</v>
      </c>
      <c r="L8" s="27">
        <f t="shared" si="3"/>
        <v>130306</v>
      </c>
      <c r="M8" s="27">
        <f t="shared" si="4"/>
        <v>125958</v>
      </c>
      <c r="N8" s="28">
        <f>M8/L8*100-100</f>
        <v>-3.3367611621874573</v>
      </c>
      <c r="O8" s="27">
        <f>'II. mell'!W140</f>
        <v>1244</v>
      </c>
      <c r="P8" s="27">
        <f>'II. mell'!Y140</f>
        <v>0</v>
      </c>
      <c r="Q8" s="81">
        <f>'II. mell'!Z140</f>
        <v>-100</v>
      </c>
      <c r="R8" s="27">
        <f>'II. mell'!W144</f>
        <v>10832</v>
      </c>
      <c r="S8" s="27">
        <f>'II. mell'!Y144</f>
        <v>5637</v>
      </c>
      <c r="T8" s="28">
        <f>'II. mell'!Z144</f>
        <v>-47.95974889217134</v>
      </c>
      <c r="U8" s="27"/>
      <c r="V8" s="27"/>
      <c r="X8" s="27">
        <f>'II. mell'!W142+'II. mell'!W143</f>
        <v>14710</v>
      </c>
      <c r="Y8" s="27">
        <f>'II. mell'!Y142+'II. mell'!Y143</f>
        <v>24161</v>
      </c>
      <c r="Z8" s="28">
        <f>IF(X8=0,,Y8/(X8/100)-100)</f>
        <v>64.24881033310675</v>
      </c>
      <c r="AA8" s="27">
        <f>'II. mell'!W145</f>
        <v>101870</v>
      </c>
      <c r="AB8" s="27">
        <f>'II. mell'!Y145</f>
        <v>271555</v>
      </c>
      <c r="AC8" s="78">
        <f>'II. mell'!Z142</f>
        <v>64.42948263642808</v>
      </c>
      <c r="AD8" s="27">
        <f t="shared" si="0"/>
        <v>251645</v>
      </c>
      <c r="AE8" s="27">
        <f t="shared" si="1"/>
        <v>427311</v>
      </c>
      <c r="AF8" s="28">
        <f t="shared" si="5"/>
        <v>69.80706948280317</v>
      </c>
      <c r="AG8" s="27"/>
      <c r="AH8" s="27"/>
      <c r="AI8" s="27"/>
      <c r="AJ8" s="27"/>
      <c r="AK8" s="27"/>
    </row>
    <row r="9" spans="1:37" ht="12.75">
      <c r="A9" s="26">
        <v>751164</v>
      </c>
      <c r="B9" s="26" t="s">
        <v>199</v>
      </c>
      <c r="C9" s="27">
        <f>'II. mell'!AA63</f>
        <v>0</v>
      </c>
      <c r="D9" s="27">
        <f>'II. mell'!AB63</f>
        <v>0</v>
      </c>
      <c r="E9" s="27">
        <f>'II. mell'!AC63</f>
        <v>0</v>
      </c>
      <c r="G9" s="27">
        <f>'II. mell'!AA127</f>
        <v>2080</v>
      </c>
      <c r="H9" s="27">
        <f>'II. mell'!AB127</f>
        <v>0</v>
      </c>
      <c r="I9" s="27">
        <f>'II. mell'!AC127</f>
        <v>2542</v>
      </c>
      <c r="K9" s="27">
        <f t="shared" si="2"/>
        <v>2080</v>
      </c>
      <c r="L9" s="27">
        <f t="shared" si="3"/>
        <v>0</v>
      </c>
      <c r="M9" s="27">
        <f t="shared" si="4"/>
        <v>2542</v>
      </c>
      <c r="O9" s="27"/>
      <c r="P9" s="27"/>
      <c r="R9" s="27">
        <f>'II. mell'!AA144</f>
        <v>0</v>
      </c>
      <c r="S9" s="27">
        <f>'II. mell'!AC144</f>
        <v>0</v>
      </c>
      <c r="T9" s="28">
        <f>'II. mell'!AD144</f>
        <v>0</v>
      </c>
      <c r="U9" s="27"/>
      <c r="V9" s="27"/>
      <c r="X9" s="27">
        <f>'II. mell'!AA143</f>
        <v>500</v>
      </c>
      <c r="Y9" s="27">
        <f>'II. mell'!AC143</f>
        <v>200</v>
      </c>
      <c r="Z9" s="28">
        <f>'II. mell'!AD143</f>
        <v>-60</v>
      </c>
      <c r="AA9" s="27"/>
      <c r="AB9" s="27"/>
      <c r="AD9" s="27">
        <f t="shared" si="0"/>
        <v>2580</v>
      </c>
      <c r="AE9" s="27">
        <f t="shared" si="1"/>
        <v>2742</v>
      </c>
      <c r="AF9" s="28">
        <f t="shared" si="5"/>
        <v>6.279069767441854</v>
      </c>
      <c r="AG9" s="27"/>
      <c r="AH9" s="27"/>
      <c r="AI9" s="27"/>
      <c r="AJ9" s="27"/>
      <c r="AK9" s="27"/>
    </row>
    <row r="10" spans="1:37" ht="12.75">
      <c r="A10" s="26">
        <v>751175</v>
      </c>
      <c r="B10" s="26" t="s">
        <v>196</v>
      </c>
      <c r="C10" s="27">
        <f>'II. mell'!AE63</f>
        <v>0</v>
      </c>
      <c r="D10" s="27">
        <f>'II. mell'!AF63</f>
        <v>0</v>
      </c>
      <c r="E10" s="27">
        <f>'II. mell'!AF63</f>
        <v>0</v>
      </c>
      <c r="G10" s="27">
        <f>'II. mell'!AE127</f>
        <v>0</v>
      </c>
      <c r="H10" s="27">
        <f>'II. mell'!AF127</f>
        <v>0</v>
      </c>
      <c r="I10" s="27">
        <f>'II. mell'!AF127</f>
        <v>0</v>
      </c>
      <c r="K10" s="27">
        <f t="shared" si="2"/>
        <v>0</v>
      </c>
      <c r="L10" s="27">
        <f t="shared" si="3"/>
        <v>0</v>
      </c>
      <c r="M10" s="27">
        <f t="shared" si="4"/>
        <v>0</v>
      </c>
      <c r="O10" s="27"/>
      <c r="P10" s="27"/>
      <c r="R10" s="27"/>
      <c r="S10" s="27"/>
      <c r="U10" s="27"/>
      <c r="V10" s="27"/>
      <c r="X10" s="27"/>
      <c r="Y10" s="27"/>
      <c r="AA10" s="27"/>
      <c r="AB10" s="27"/>
      <c r="AD10" s="27">
        <f t="shared" si="0"/>
        <v>0</v>
      </c>
      <c r="AE10" s="27">
        <f t="shared" si="1"/>
        <v>0</v>
      </c>
      <c r="AF10" s="28">
        <f t="shared" si="5"/>
        <v>0</v>
      </c>
      <c r="AG10" s="27"/>
      <c r="AH10" s="27"/>
      <c r="AI10" s="27"/>
      <c r="AJ10" s="27"/>
      <c r="AK10" s="27"/>
    </row>
    <row r="11" spans="1:37" ht="12.75">
      <c r="A11" s="26">
        <v>751186</v>
      </c>
      <c r="B11" s="26" t="s">
        <v>195</v>
      </c>
      <c r="C11" s="27">
        <f>'II. mell'!AH63</f>
        <v>0</v>
      </c>
      <c r="D11" s="27">
        <f>'II. mell'!AI63</f>
        <v>0</v>
      </c>
      <c r="E11" s="27">
        <f>'II. mell'!AI63</f>
        <v>0</v>
      </c>
      <c r="G11" s="27">
        <f>'II. mell'!AH127</f>
        <v>0</v>
      </c>
      <c r="H11" s="27">
        <f>'II. mell'!AI127</f>
        <v>0</v>
      </c>
      <c r="I11" s="27">
        <f>'II. mell'!AI127</f>
        <v>0</v>
      </c>
      <c r="K11" s="27">
        <f t="shared" si="2"/>
        <v>0</v>
      </c>
      <c r="L11" s="27">
        <f t="shared" si="3"/>
        <v>0</v>
      </c>
      <c r="M11" s="27">
        <f t="shared" si="4"/>
        <v>0</v>
      </c>
      <c r="O11" s="27"/>
      <c r="P11" s="27"/>
      <c r="R11" s="27"/>
      <c r="S11" s="27"/>
      <c r="U11" s="27"/>
      <c r="V11" s="27"/>
      <c r="X11" s="27"/>
      <c r="Y11" s="27"/>
      <c r="AA11" s="27"/>
      <c r="AB11" s="27"/>
      <c r="AD11" s="27">
        <f t="shared" si="0"/>
        <v>0</v>
      </c>
      <c r="AE11" s="27">
        <f t="shared" si="1"/>
        <v>0</v>
      </c>
      <c r="AF11" s="28">
        <f t="shared" si="5"/>
        <v>0</v>
      </c>
      <c r="AG11" s="27"/>
      <c r="AH11" s="27"/>
      <c r="AI11" s="27"/>
      <c r="AJ11" s="27"/>
      <c r="AK11" s="27"/>
    </row>
    <row r="12" spans="1:37" ht="12.75">
      <c r="A12" s="26">
        <v>751768</v>
      </c>
      <c r="B12" s="26" t="s">
        <v>200</v>
      </c>
      <c r="C12" s="27">
        <f>'II. mell'!AK63</f>
        <v>0</v>
      </c>
      <c r="D12" s="27">
        <f>'II. mell'!AL63</f>
        <v>0</v>
      </c>
      <c r="E12" s="27">
        <f>'II. mell'!AM63</f>
        <v>0</v>
      </c>
      <c r="G12" s="27">
        <f>'II. mell'!AK127</f>
        <v>8697</v>
      </c>
      <c r="H12" s="27">
        <f>'II. mell'!AL127</f>
        <v>10467</v>
      </c>
      <c r="I12" s="27">
        <f>'II. mell'!AM127</f>
        <v>0</v>
      </c>
      <c r="J12" s="28">
        <f>I12/H12*100-100</f>
        <v>-100</v>
      </c>
      <c r="K12" s="27">
        <f t="shared" si="2"/>
        <v>8697</v>
      </c>
      <c r="L12" s="27">
        <f t="shared" si="3"/>
        <v>10467</v>
      </c>
      <c r="M12" s="27">
        <f t="shared" si="4"/>
        <v>0</v>
      </c>
      <c r="N12" s="28">
        <f>M12/L12*100-100</f>
        <v>-100</v>
      </c>
      <c r="O12" s="27"/>
      <c r="P12" s="27"/>
      <c r="R12" s="27"/>
      <c r="S12" s="27"/>
      <c r="U12" s="27"/>
      <c r="V12" s="27"/>
      <c r="X12" s="27"/>
      <c r="Y12" s="27"/>
      <c r="AA12" s="27"/>
      <c r="AB12" s="27"/>
      <c r="AD12" s="27">
        <f t="shared" si="0"/>
        <v>8697</v>
      </c>
      <c r="AE12" s="27">
        <f t="shared" si="1"/>
        <v>0</v>
      </c>
      <c r="AF12" s="28">
        <f t="shared" si="5"/>
        <v>-100</v>
      </c>
      <c r="AG12" s="27"/>
      <c r="AH12" s="27"/>
      <c r="AI12" s="27"/>
      <c r="AJ12" s="27"/>
      <c r="AK12" s="27"/>
    </row>
    <row r="13" spans="1:37" ht="12.75">
      <c r="A13" s="26">
        <v>751845</v>
      </c>
      <c r="B13" s="26" t="s">
        <v>193</v>
      </c>
      <c r="C13" s="27">
        <f>'II. mell'!AO63</f>
        <v>8392</v>
      </c>
      <c r="D13" s="27">
        <f>'II. mell'!AP63</f>
        <v>8548</v>
      </c>
      <c r="E13" s="27">
        <f>'II. mell'!AQ63</f>
        <v>10716</v>
      </c>
      <c r="F13" s="28">
        <f>E13/D13*100-100</f>
        <v>25.362657931679934</v>
      </c>
      <c r="G13" s="27">
        <f>'II. mell'!AO127</f>
        <v>15830</v>
      </c>
      <c r="H13" s="27">
        <f>'II. mell'!AP127</f>
        <v>19461</v>
      </c>
      <c r="I13" s="27">
        <f>'II. mell'!AQ127</f>
        <v>16419</v>
      </c>
      <c r="J13" s="28">
        <f>I13/H13*100-100</f>
        <v>-15.631262525050104</v>
      </c>
      <c r="K13" s="27">
        <f t="shared" si="2"/>
        <v>24222</v>
      </c>
      <c r="L13" s="27">
        <f t="shared" si="3"/>
        <v>28009</v>
      </c>
      <c r="M13" s="27">
        <f t="shared" si="4"/>
        <v>27135</v>
      </c>
      <c r="N13" s="28">
        <f>M13/L13*100-100</f>
        <v>-3.120425577492952</v>
      </c>
      <c r="O13" s="27"/>
      <c r="P13" s="27"/>
      <c r="R13" s="27">
        <f>'II. mell'!AO144</f>
        <v>12638</v>
      </c>
      <c r="S13" s="27">
        <f>'II. mell'!AQ144</f>
        <v>10607</v>
      </c>
      <c r="T13" s="27">
        <f>'II. mell'!AR144</f>
        <v>-16.070580788099377</v>
      </c>
      <c r="U13" s="27"/>
      <c r="V13" s="27"/>
      <c r="X13" s="27"/>
      <c r="Y13" s="27"/>
      <c r="AA13" s="27"/>
      <c r="AB13" s="27"/>
      <c r="AD13" s="27">
        <f t="shared" si="0"/>
        <v>36860</v>
      </c>
      <c r="AE13" s="27">
        <f t="shared" si="1"/>
        <v>37742</v>
      </c>
      <c r="AF13" s="28">
        <f t="shared" si="5"/>
        <v>2.3928377645143684</v>
      </c>
      <c r="AG13" s="27"/>
      <c r="AH13" s="27"/>
      <c r="AI13" s="27"/>
      <c r="AJ13" s="27"/>
      <c r="AK13" s="27"/>
    </row>
    <row r="14" spans="1:37" ht="12.75">
      <c r="A14" s="26">
        <v>751867</v>
      </c>
      <c r="B14" s="26" t="s">
        <v>194</v>
      </c>
      <c r="C14" s="27">
        <f>'II. mell'!AS63</f>
        <v>0</v>
      </c>
      <c r="D14" s="27">
        <f>'II. mell'!AT63</f>
        <v>0</v>
      </c>
      <c r="E14" s="27">
        <f>'II. mell'!AU63</f>
        <v>0</v>
      </c>
      <c r="G14" s="27">
        <f>'II. mell'!AS127</f>
        <v>1092</v>
      </c>
      <c r="H14" s="27">
        <f>'II. mell'!AT127</f>
        <v>976</v>
      </c>
      <c r="I14" s="27">
        <f>'II. mell'!AU127</f>
        <v>1066</v>
      </c>
      <c r="J14" s="28">
        <f>I14/H14*100-100</f>
        <v>9.221311475409834</v>
      </c>
      <c r="K14" s="27">
        <f t="shared" si="2"/>
        <v>1092</v>
      </c>
      <c r="L14" s="27">
        <f t="shared" si="3"/>
        <v>976</v>
      </c>
      <c r="M14" s="27">
        <f t="shared" si="4"/>
        <v>1066</v>
      </c>
      <c r="N14" s="28">
        <f>M14/L14*100-100</f>
        <v>9.221311475409834</v>
      </c>
      <c r="O14" s="27"/>
      <c r="P14" s="27"/>
      <c r="R14" s="27"/>
      <c r="S14" s="27">
        <f>'II. mell'!AU144</f>
        <v>2000</v>
      </c>
      <c r="U14" s="27"/>
      <c r="V14" s="27"/>
      <c r="X14" s="27"/>
      <c r="Y14" s="27"/>
      <c r="AA14" s="27"/>
      <c r="AB14" s="27"/>
      <c r="AD14" s="27">
        <f t="shared" si="0"/>
        <v>1092</v>
      </c>
      <c r="AE14" s="27">
        <f t="shared" si="1"/>
        <v>3066</v>
      </c>
      <c r="AF14" s="28">
        <f t="shared" si="5"/>
        <v>180.76923076923077</v>
      </c>
      <c r="AG14" s="27"/>
      <c r="AH14" s="27"/>
      <c r="AI14" s="27"/>
      <c r="AJ14" s="27"/>
      <c r="AK14" s="27"/>
    </row>
    <row r="15" spans="1:37" ht="12.75">
      <c r="A15" s="26">
        <v>751878</v>
      </c>
      <c r="B15" s="26" t="s">
        <v>147</v>
      </c>
      <c r="C15" s="27">
        <f>'II. mell'!AW63</f>
        <v>0</v>
      </c>
      <c r="D15" s="27">
        <f>'II. mell'!AX63</f>
        <v>0</v>
      </c>
      <c r="E15" s="27">
        <f>'II. mell'!AY63</f>
        <v>0</v>
      </c>
      <c r="G15" s="27">
        <f>'II. mell'!AW127</f>
        <v>4202.8125</v>
      </c>
      <c r="H15" s="27">
        <f>'II. mell'!AX127</f>
        <v>4159</v>
      </c>
      <c r="I15" s="27">
        <f>'II. mell'!AY127</f>
        <v>5412</v>
      </c>
      <c r="J15" s="28">
        <f>I15/H15*100-100</f>
        <v>30.127434479442172</v>
      </c>
      <c r="K15" s="27">
        <f t="shared" si="2"/>
        <v>4202.8125</v>
      </c>
      <c r="L15" s="27">
        <f t="shared" si="3"/>
        <v>4159</v>
      </c>
      <c r="M15" s="27">
        <f t="shared" si="4"/>
        <v>5412</v>
      </c>
      <c r="N15" s="28">
        <f>M15/L15*100-100</f>
        <v>30.127434479442172</v>
      </c>
      <c r="O15" s="27"/>
      <c r="P15" s="27"/>
      <c r="R15" s="27"/>
      <c r="S15" s="27">
        <f>'II. mell'!AY144</f>
        <v>1500</v>
      </c>
      <c r="U15" s="27"/>
      <c r="V15" s="27"/>
      <c r="X15" s="27"/>
      <c r="Y15" s="27"/>
      <c r="AA15" s="27"/>
      <c r="AB15" s="27"/>
      <c r="AD15" s="27">
        <f t="shared" si="0"/>
        <v>4202.8125</v>
      </c>
      <c r="AE15" s="27">
        <f t="shared" si="1"/>
        <v>6912</v>
      </c>
      <c r="AF15" s="28">
        <f t="shared" si="5"/>
        <v>64.46129823778719</v>
      </c>
      <c r="AG15" s="27"/>
      <c r="AH15" s="27"/>
      <c r="AI15" s="27"/>
      <c r="AJ15" s="27"/>
      <c r="AK15" s="27"/>
    </row>
    <row r="16" spans="1:37" ht="12.75">
      <c r="A16" s="26">
        <v>751922</v>
      </c>
      <c r="B16" s="26" t="s">
        <v>148</v>
      </c>
      <c r="C16" s="27">
        <f>'II. mell'!BA63</f>
        <v>0</v>
      </c>
      <c r="D16" s="27">
        <f>'II. mell'!BB63</f>
        <v>0</v>
      </c>
      <c r="E16" s="27">
        <f>'II. mell'!BB63</f>
        <v>0</v>
      </c>
      <c r="G16" s="27">
        <f>'II. mell'!BA127</f>
        <v>0</v>
      </c>
      <c r="H16" s="27">
        <f>'II. mell'!BB127</f>
        <v>0</v>
      </c>
      <c r="I16" s="27">
        <f>'II. mell'!BB127</f>
        <v>0</v>
      </c>
      <c r="K16" s="27">
        <f t="shared" si="2"/>
        <v>0</v>
      </c>
      <c r="L16" s="27">
        <f t="shared" si="3"/>
        <v>0</v>
      </c>
      <c r="M16" s="27">
        <f t="shared" si="4"/>
        <v>0</v>
      </c>
      <c r="O16" s="27"/>
      <c r="P16" s="27"/>
      <c r="R16" s="27"/>
      <c r="S16" s="27"/>
      <c r="U16" s="27"/>
      <c r="V16" s="27"/>
      <c r="X16" s="27"/>
      <c r="Y16" s="27"/>
      <c r="AA16" s="27"/>
      <c r="AB16" s="27"/>
      <c r="AD16" s="27">
        <f t="shared" si="0"/>
        <v>0</v>
      </c>
      <c r="AE16" s="27">
        <f t="shared" si="1"/>
        <v>0</v>
      </c>
      <c r="AF16" s="28">
        <f t="shared" si="5"/>
        <v>0</v>
      </c>
      <c r="AG16" s="27"/>
      <c r="AH16" s="27"/>
      <c r="AI16" s="27"/>
      <c r="AJ16" s="27"/>
      <c r="AK16" s="27"/>
    </row>
    <row r="17" spans="1:37" ht="12.75">
      <c r="A17" s="26">
        <v>751966</v>
      </c>
      <c r="B17" s="26" t="s">
        <v>201</v>
      </c>
      <c r="C17" s="27">
        <f>'II. mell'!BD63</f>
        <v>0</v>
      </c>
      <c r="D17" s="27">
        <f>'II. mell'!BE63</f>
        <v>0</v>
      </c>
      <c r="E17" s="27">
        <f>'II. mell'!BE63</f>
        <v>0</v>
      </c>
      <c r="G17" s="27">
        <f>'II. mell'!BD127</f>
        <v>0</v>
      </c>
      <c r="H17" s="27">
        <f>'II. mell'!BE127</f>
        <v>0</v>
      </c>
      <c r="I17" s="27">
        <f>'II. mell'!BE127</f>
        <v>0</v>
      </c>
      <c r="K17" s="27">
        <f t="shared" si="2"/>
        <v>0</v>
      </c>
      <c r="L17" s="27">
        <f t="shared" si="3"/>
        <v>0</v>
      </c>
      <c r="M17" s="27">
        <f t="shared" si="4"/>
        <v>0</v>
      </c>
      <c r="O17" s="27"/>
      <c r="P17" s="27"/>
      <c r="R17" s="27"/>
      <c r="S17" s="27"/>
      <c r="U17" s="27"/>
      <c r="V17" s="27"/>
      <c r="X17" s="27"/>
      <c r="Y17" s="27"/>
      <c r="AA17" s="27"/>
      <c r="AB17" s="27"/>
      <c r="AD17" s="27">
        <f t="shared" si="0"/>
        <v>0</v>
      </c>
      <c r="AE17" s="27">
        <f t="shared" si="1"/>
        <v>0</v>
      </c>
      <c r="AF17" s="28">
        <f t="shared" si="5"/>
        <v>0</v>
      </c>
      <c r="AG17" s="27"/>
      <c r="AH17" s="27"/>
      <c r="AI17" s="27"/>
      <c r="AJ17" s="27"/>
      <c r="AK17" s="27"/>
    </row>
    <row r="18" spans="1:37" ht="12.75">
      <c r="A18" s="26">
        <v>801115</v>
      </c>
      <c r="B18" s="26" t="s">
        <v>149</v>
      </c>
      <c r="C18" s="27">
        <f>'II. mell'!BG63</f>
        <v>73132</v>
      </c>
      <c r="D18" s="27">
        <f>'II. mell'!BH63</f>
        <v>67023</v>
      </c>
      <c r="E18" s="27">
        <f>'II. mell'!BI63</f>
        <v>68405</v>
      </c>
      <c r="F18" s="28">
        <f aca="true" t="shared" si="6" ref="F18:F23">E18/D18*100-100</f>
        <v>2.061978723721708</v>
      </c>
      <c r="G18" s="27">
        <f>'II. mell'!BG127</f>
        <v>12505</v>
      </c>
      <c r="H18" s="27">
        <f>'II. mell'!BH127</f>
        <v>10676</v>
      </c>
      <c r="I18" s="27">
        <f>'II. mell'!BI127</f>
        <v>15454</v>
      </c>
      <c r="J18" s="28">
        <f aca="true" t="shared" si="7" ref="J18:J23">I18/H18*100-100</f>
        <v>44.754589733982755</v>
      </c>
      <c r="K18" s="27">
        <f t="shared" si="2"/>
        <v>85637</v>
      </c>
      <c r="L18" s="27">
        <f t="shared" si="3"/>
        <v>77699</v>
      </c>
      <c r="M18" s="27">
        <f t="shared" si="4"/>
        <v>83859</v>
      </c>
      <c r="N18" s="28">
        <f aca="true" t="shared" si="8" ref="N18:N23">M18/L18*100-100</f>
        <v>7.928029961775579</v>
      </c>
      <c r="O18" s="27">
        <f>'II. mell'!BG141</f>
        <v>360</v>
      </c>
      <c r="P18" s="27">
        <f>'II. mell'!BI141</f>
        <v>0</v>
      </c>
      <c r="Q18" s="81">
        <f>'II. mell'!BJ141</f>
        <v>-100</v>
      </c>
      <c r="R18" s="27">
        <f>'II. mell'!BG144</f>
        <v>1720</v>
      </c>
      <c r="S18" s="27">
        <f>'II. mell'!BI144</f>
        <v>4000</v>
      </c>
      <c r="T18" s="28">
        <f>'II. mell'!BJ144</f>
        <v>132.55813953488374</v>
      </c>
      <c r="U18" s="27"/>
      <c r="V18" s="27"/>
      <c r="X18" s="27"/>
      <c r="Y18" s="27"/>
      <c r="AA18" s="27"/>
      <c r="AB18" s="27"/>
      <c r="AD18" s="27">
        <f t="shared" si="0"/>
        <v>87717</v>
      </c>
      <c r="AE18" s="27">
        <f t="shared" si="1"/>
        <v>87859</v>
      </c>
      <c r="AF18" s="28">
        <f t="shared" si="5"/>
        <v>0.16188424136713309</v>
      </c>
      <c r="AG18" s="27"/>
      <c r="AH18" s="27"/>
      <c r="AI18" s="27"/>
      <c r="AJ18" s="27"/>
      <c r="AK18" s="27"/>
    </row>
    <row r="19" spans="1:37" ht="12.75">
      <c r="A19" s="26">
        <v>801214</v>
      </c>
      <c r="B19" s="26" t="s">
        <v>150</v>
      </c>
      <c r="C19" s="27">
        <f>'II. mell'!BK63</f>
        <v>135779</v>
      </c>
      <c r="D19" s="27">
        <f>'II. mell'!BL63</f>
        <v>125824</v>
      </c>
      <c r="E19" s="27">
        <f>'II. mell'!BM63</f>
        <v>128552</v>
      </c>
      <c r="F19" s="28">
        <f t="shared" si="6"/>
        <v>2.1681078331637877</v>
      </c>
      <c r="G19" s="27">
        <f>'II. mell'!BK127</f>
        <v>8172</v>
      </c>
      <c r="H19" s="27">
        <f>'II. mell'!BL127</f>
        <v>10518</v>
      </c>
      <c r="I19" s="27">
        <f>'II. mell'!BM127</f>
        <v>20072</v>
      </c>
      <c r="J19" s="28">
        <f t="shared" si="7"/>
        <v>90.83475945997336</v>
      </c>
      <c r="K19" s="27">
        <f t="shared" si="2"/>
        <v>143951</v>
      </c>
      <c r="L19" s="27">
        <f t="shared" si="3"/>
        <v>136342</v>
      </c>
      <c r="M19" s="27">
        <f t="shared" si="4"/>
        <v>148624</v>
      </c>
      <c r="N19" s="28">
        <f t="shared" si="8"/>
        <v>9.008229305716497</v>
      </c>
      <c r="O19" s="27"/>
      <c r="P19" s="27"/>
      <c r="R19" s="27">
        <f>'II. mell'!BK144</f>
        <v>3275</v>
      </c>
      <c r="S19" s="27">
        <f>'II. mell'!BM144</f>
        <v>7000</v>
      </c>
      <c r="U19" s="27"/>
      <c r="V19" s="27"/>
      <c r="X19" s="27"/>
      <c r="Y19" s="27"/>
      <c r="AA19" s="27"/>
      <c r="AB19" s="27"/>
      <c r="AD19" s="27">
        <f t="shared" si="0"/>
        <v>147226</v>
      </c>
      <c r="AE19" s="27">
        <f t="shared" si="1"/>
        <v>155624</v>
      </c>
      <c r="AF19" s="28">
        <f t="shared" si="5"/>
        <v>5.704155516009408</v>
      </c>
      <c r="AG19" s="27"/>
      <c r="AH19" s="27"/>
      <c r="AI19" s="27"/>
      <c r="AJ19" s="27"/>
      <c r="AK19" s="27"/>
    </row>
    <row r="20" spans="1:37" ht="12.75">
      <c r="A20" s="26">
        <v>801313</v>
      </c>
      <c r="B20" s="26" t="s">
        <v>151</v>
      </c>
      <c r="C20" s="27">
        <f>'II. mell'!BO63</f>
        <v>15003</v>
      </c>
      <c r="D20" s="27">
        <f>'II. mell'!BP63</f>
        <v>16857</v>
      </c>
      <c r="E20" s="27">
        <f>'II. mell'!BQ63</f>
        <v>16250</v>
      </c>
      <c r="F20" s="28">
        <f t="shared" si="6"/>
        <v>-3.600877973542154</v>
      </c>
      <c r="G20" s="27">
        <f>'II. mell'!BO127</f>
        <v>1562</v>
      </c>
      <c r="H20" s="27">
        <f>'II. mell'!BP127</f>
        <v>1275</v>
      </c>
      <c r="I20" s="27">
        <f>'II. mell'!BQ127</f>
        <v>1276</v>
      </c>
      <c r="J20" s="28">
        <f t="shared" si="7"/>
        <v>0.07843137254901933</v>
      </c>
      <c r="K20" s="27">
        <f t="shared" si="2"/>
        <v>16565</v>
      </c>
      <c r="L20" s="27">
        <f t="shared" si="3"/>
        <v>18132</v>
      </c>
      <c r="M20" s="27">
        <f t="shared" si="4"/>
        <v>17526</v>
      </c>
      <c r="N20" s="28">
        <f t="shared" si="8"/>
        <v>-3.342157511581732</v>
      </c>
      <c r="O20" s="27"/>
      <c r="P20" s="27"/>
      <c r="R20" s="27"/>
      <c r="S20" s="27"/>
      <c r="U20" s="27"/>
      <c r="V20" s="27"/>
      <c r="X20" s="27"/>
      <c r="Y20" s="27"/>
      <c r="AA20" s="27"/>
      <c r="AB20" s="27"/>
      <c r="AD20" s="27">
        <f t="shared" si="0"/>
        <v>16565</v>
      </c>
      <c r="AE20" s="27">
        <f t="shared" si="1"/>
        <v>17526</v>
      </c>
      <c r="AF20" s="28">
        <f t="shared" si="5"/>
        <v>5.801388469664957</v>
      </c>
      <c r="AG20" s="27"/>
      <c r="AH20" s="27"/>
      <c r="AI20" s="27"/>
      <c r="AJ20" s="27"/>
      <c r="AK20" s="27"/>
    </row>
    <row r="21" spans="1:37" ht="12.75">
      <c r="A21" s="26">
        <v>802214</v>
      </c>
      <c r="B21" s="26" t="s">
        <v>152</v>
      </c>
      <c r="C21" s="27">
        <f>'II. mell'!BS63</f>
        <v>7723</v>
      </c>
      <c r="D21" s="27">
        <f>'II. mell'!BT63</f>
        <v>12117</v>
      </c>
      <c r="E21" s="27">
        <f>'II. mell'!BU63</f>
        <v>6615</v>
      </c>
      <c r="F21" s="28">
        <f t="shared" si="6"/>
        <v>-45.40727902946274</v>
      </c>
      <c r="G21" s="27">
        <f>'II. mell'!BS127</f>
        <v>62</v>
      </c>
      <c r="H21" s="27">
        <f>'II. mell'!BT127</f>
        <v>3027</v>
      </c>
      <c r="I21" s="27">
        <f>'II. mell'!BU127</f>
        <v>3590</v>
      </c>
      <c r="J21" s="28">
        <f t="shared" si="7"/>
        <v>18.5992732077965</v>
      </c>
      <c r="K21" s="27">
        <f t="shared" si="2"/>
        <v>7785</v>
      </c>
      <c r="L21" s="27">
        <f t="shared" si="3"/>
        <v>15144</v>
      </c>
      <c r="M21" s="27">
        <f t="shared" si="4"/>
        <v>10205</v>
      </c>
      <c r="N21" s="28">
        <f t="shared" si="8"/>
        <v>-32.61357633386159</v>
      </c>
      <c r="O21" s="27"/>
      <c r="P21" s="27"/>
      <c r="R21" s="27">
        <f>'II. mell'!BS144</f>
        <v>5920</v>
      </c>
      <c r="S21" s="27">
        <f>'II. mell'!BU144</f>
        <v>1000</v>
      </c>
      <c r="T21" s="28">
        <f>'II. mell'!BV144</f>
        <v>-83.10810810810811</v>
      </c>
      <c r="U21" s="27"/>
      <c r="V21" s="27"/>
      <c r="X21" s="27"/>
      <c r="Y21" s="27"/>
      <c r="AA21" s="27"/>
      <c r="AB21" s="27"/>
      <c r="AD21" s="27">
        <f t="shared" si="0"/>
        <v>13705</v>
      </c>
      <c r="AE21" s="27">
        <f t="shared" si="1"/>
        <v>11205</v>
      </c>
      <c r="AF21" s="28">
        <f t="shared" si="5"/>
        <v>-18.241517694272176</v>
      </c>
      <c r="AG21" s="27"/>
      <c r="AH21" s="27"/>
      <c r="AI21" s="27"/>
      <c r="AJ21" s="27"/>
      <c r="AK21" s="27"/>
    </row>
    <row r="22" spans="1:37" ht="12.75">
      <c r="A22" s="26">
        <v>805113</v>
      </c>
      <c r="B22" s="26" t="s">
        <v>153</v>
      </c>
      <c r="C22" s="27">
        <f>'II. mell'!BW63</f>
        <v>8904</v>
      </c>
      <c r="D22" s="27">
        <f>'II. mell'!BX63</f>
        <v>10233</v>
      </c>
      <c r="E22" s="27">
        <f>'II. mell'!BY63</f>
        <v>10147</v>
      </c>
      <c r="F22" s="28">
        <f t="shared" si="6"/>
        <v>-0.8404182546662753</v>
      </c>
      <c r="G22" s="27">
        <f>'II. mell'!BW127</f>
        <v>481</v>
      </c>
      <c r="H22" s="27">
        <f>'II. mell'!BX127</f>
        <v>413</v>
      </c>
      <c r="I22" s="27">
        <f>'II. mell'!BY127</f>
        <v>413</v>
      </c>
      <c r="J22" s="28">
        <f t="shared" si="7"/>
        <v>0</v>
      </c>
      <c r="K22" s="27">
        <f t="shared" si="2"/>
        <v>9385</v>
      </c>
      <c r="L22" s="27">
        <f t="shared" si="3"/>
        <v>10646</v>
      </c>
      <c r="M22" s="27">
        <f t="shared" si="4"/>
        <v>10560</v>
      </c>
      <c r="N22" s="28">
        <f t="shared" si="8"/>
        <v>-0.8078151418373096</v>
      </c>
      <c r="O22" s="27"/>
      <c r="P22" s="27"/>
      <c r="R22" s="27"/>
      <c r="S22" s="27"/>
      <c r="U22" s="27"/>
      <c r="V22" s="27"/>
      <c r="X22" s="27"/>
      <c r="Y22" s="27"/>
      <c r="AA22" s="27"/>
      <c r="AB22" s="27"/>
      <c r="AD22" s="27">
        <f t="shared" si="0"/>
        <v>9385</v>
      </c>
      <c r="AE22" s="27">
        <f t="shared" si="1"/>
        <v>10560</v>
      </c>
      <c r="AF22" s="28">
        <f t="shared" si="5"/>
        <v>12.519978689397988</v>
      </c>
      <c r="AG22" s="27"/>
      <c r="AH22" s="27"/>
      <c r="AI22" s="27"/>
      <c r="AJ22" s="27"/>
      <c r="AK22" s="27"/>
    </row>
    <row r="23" spans="1:37" ht="12.75">
      <c r="A23" s="26">
        <v>851297</v>
      </c>
      <c r="B23" s="26" t="s">
        <v>154</v>
      </c>
      <c r="C23" s="27">
        <f>'II. mell'!CA63</f>
        <v>6145</v>
      </c>
      <c r="D23" s="27">
        <f>'II. mell'!CB63</f>
        <v>6281</v>
      </c>
      <c r="E23" s="27">
        <f>'II. mell'!CC63</f>
        <v>6158</v>
      </c>
      <c r="F23" s="28">
        <f t="shared" si="6"/>
        <v>-1.958286896990927</v>
      </c>
      <c r="G23" s="27">
        <f>'II. mell'!CA127</f>
        <v>2068</v>
      </c>
      <c r="H23" s="27">
        <f>'II. mell'!CB127</f>
        <v>1826</v>
      </c>
      <c r="I23" s="27">
        <f>'II. mell'!CC127</f>
        <v>2355</v>
      </c>
      <c r="J23" s="28">
        <f t="shared" si="7"/>
        <v>28.970427163198252</v>
      </c>
      <c r="K23" s="27">
        <f t="shared" si="2"/>
        <v>8213</v>
      </c>
      <c r="L23" s="27">
        <f t="shared" si="3"/>
        <v>8107</v>
      </c>
      <c r="M23" s="27">
        <f t="shared" si="4"/>
        <v>8513</v>
      </c>
      <c r="N23" s="28">
        <f t="shared" si="8"/>
        <v>5.008017762427542</v>
      </c>
      <c r="O23" s="27"/>
      <c r="P23" s="27"/>
      <c r="R23" s="27">
        <f>'II. mell'!CA144</f>
        <v>0</v>
      </c>
      <c r="S23" s="27">
        <f>'II. mell'!CC144</f>
        <v>1100</v>
      </c>
      <c r="T23" s="27">
        <f>'II. mell'!CD144</f>
        <v>0</v>
      </c>
      <c r="U23" s="27"/>
      <c r="V23" s="27"/>
      <c r="X23" s="27"/>
      <c r="Y23" s="27"/>
      <c r="AA23" s="27"/>
      <c r="AB23" s="27"/>
      <c r="AD23" s="27">
        <f t="shared" si="0"/>
        <v>8213</v>
      </c>
      <c r="AE23" s="27">
        <f t="shared" si="1"/>
        <v>9613</v>
      </c>
      <c r="AF23" s="28">
        <f t="shared" si="5"/>
        <v>17.046146353342266</v>
      </c>
      <c r="AG23" s="27"/>
      <c r="AH23" s="27"/>
      <c r="AI23" s="27"/>
      <c r="AJ23" s="27"/>
      <c r="AK23" s="27"/>
    </row>
    <row r="24" spans="1:37" ht="12.75">
      <c r="A24" s="26">
        <v>851912</v>
      </c>
      <c r="B24" s="26" t="s">
        <v>189</v>
      </c>
      <c r="C24" s="27">
        <f>'II. mell'!CE63</f>
        <v>0</v>
      </c>
      <c r="D24" s="27">
        <f>'II. mell'!CF63</f>
        <v>0</v>
      </c>
      <c r="E24" s="27">
        <f>'II. mell'!CG63</f>
        <v>0</v>
      </c>
      <c r="G24" s="27"/>
      <c r="H24" s="27"/>
      <c r="I24" s="27"/>
      <c r="K24" s="27">
        <f t="shared" si="2"/>
        <v>0</v>
      </c>
      <c r="L24" s="27">
        <f t="shared" si="3"/>
        <v>0</v>
      </c>
      <c r="M24" s="27">
        <f t="shared" si="4"/>
        <v>0</v>
      </c>
      <c r="O24" s="27"/>
      <c r="P24" s="27"/>
      <c r="R24" s="27"/>
      <c r="S24" s="27"/>
      <c r="U24" s="27"/>
      <c r="V24" s="27"/>
      <c r="X24" s="27"/>
      <c r="Y24" s="27"/>
      <c r="AA24" s="27"/>
      <c r="AB24" s="27"/>
      <c r="AD24" s="27">
        <f t="shared" si="0"/>
        <v>0</v>
      </c>
      <c r="AE24" s="27">
        <f t="shared" si="1"/>
        <v>0</v>
      </c>
      <c r="AF24" s="28">
        <f t="shared" si="5"/>
        <v>0</v>
      </c>
      <c r="AG24" s="27"/>
      <c r="AH24" s="27"/>
      <c r="AI24" s="27"/>
      <c r="AJ24" s="27"/>
      <c r="AK24" s="27"/>
    </row>
    <row r="25" spans="1:37" ht="12.75">
      <c r="A25" s="26">
        <v>851967</v>
      </c>
      <c r="B25" s="26" t="s">
        <v>190</v>
      </c>
      <c r="C25" s="27">
        <f>'II. mell'!CI63</f>
        <v>0</v>
      </c>
      <c r="D25" s="27">
        <f>'II. mell'!CJ63</f>
        <v>0</v>
      </c>
      <c r="E25" s="27">
        <f>'II. mell'!CK63</f>
        <v>0</v>
      </c>
      <c r="G25" s="27"/>
      <c r="H25" s="27"/>
      <c r="I25" s="27"/>
      <c r="K25" s="27">
        <f t="shared" si="2"/>
        <v>0</v>
      </c>
      <c r="L25" s="27">
        <f t="shared" si="3"/>
        <v>0</v>
      </c>
      <c r="M25" s="27">
        <f t="shared" si="4"/>
        <v>0</v>
      </c>
      <c r="O25" s="27"/>
      <c r="P25" s="27"/>
      <c r="R25" s="27"/>
      <c r="S25" s="27"/>
      <c r="U25" s="27"/>
      <c r="V25" s="27"/>
      <c r="X25" s="27">
        <f>'II. mell'!CI146</f>
        <v>4650</v>
      </c>
      <c r="Y25" s="27">
        <f>'II. mell'!CK146</f>
        <v>4800</v>
      </c>
      <c r="Z25" s="28">
        <f>'II. mell'!CL146</f>
        <v>3.225806451612897</v>
      </c>
      <c r="AA25" s="27"/>
      <c r="AB25" s="27"/>
      <c r="AD25" s="27">
        <f t="shared" si="0"/>
        <v>4650</v>
      </c>
      <c r="AE25" s="27">
        <f t="shared" si="1"/>
        <v>4800</v>
      </c>
      <c r="AF25" s="28">
        <f t="shared" si="5"/>
        <v>3.225806451612897</v>
      </c>
      <c r="AG25" s="27"/>
      <c r="AH25" s="27"/>
      <c r="AI25" s="27"/>
      <c r="AJ25" s="27"/>
      <c r="AK25" s="27"/>
    </row>
    <row r="26" spans="1:37" ht="12.75">
      <c r="A26" s="26">
        <v>852018</v>
      </c>
      <c r="B26" s="26" t="s">
        <v>155</v>
      </c>
      <c r="C26" s="27">
        <f>'II. mell'!CM63</f>
        <v>0</v>
      </c>
      <c r="D26" s="27">
        <f>'II. mell'!CN63</f>
        <v>0</v>
      </c>
      <c r="E26" s="27">
        <f>'II. mell'!CO63</f>
        <v>0</v>
      </c>
      <c r="G26" s="27">
        <f>'II. mell'!CM127</f>
        <v>1862</v>
      </c>
      <c r="H26" s="27">
        <f>'II. mell'!CN127</f>
        <v>1578</v>
      </c>
      <c r="I26" s="27">
        <f>'II. mell'!CO127</f>
        <v>1622</v>
      </c>
      <c r="J26" s="28">
        <f>I26/H26*100-100</f>
        <v>2.788339670468943</v>
      </c>
      <c r="K26" s="27">
        <f t="shared" si="2"/>
        <v>1862</v>
      </c>
      <c r="L26" s="27">
        <f t="shared" si="3"/>
        <v>1578</v>
      </c>
      <c r="M26" s="27">
        <f t="shared" si="4"/>
        <v>1622</v>
      </c>
      <c r="N26" s="28">
        <f>M26/L26*100-100</f>
        <v>2.788339670468943</v>
      </c>
      <c r="O26" s="27"/>
      <c r="P26" s="27"/>
      <c r="R26" s="27"/>
      <c r="S26" s="27"/>
      <c r="U26" s="27"/>
      <c r="V26" s="27"/>
      <c r="X26" s="27"/>
      <c r="Y26" s="27"/>
      <c r="AA26" s="27"/>
      <c r="AB26" s="27"/>
      <c r="AD26" s="27">
        <f t="shared" si="0"/>
        <v>1862</v>
      </c>
      <c r="AE26" s="27">
        <f t="shared" si="1"/>
        <v>1622</v>
      </c>
      <c r="AF26" s="28">
        <f t="shared" si="5"/>
        <v>-12.88936627282493</v>
      </c>
      <c r="AG26" s="27"/>
      <c r="AH26" s="27"/>
      <c r="AI26" s="27"/>
      <c r="AJ26" s="27"/>
      <c r="AK26" s="27"/>
    </row>
    <row r="27" spans="1:37" ht="12.75">
      <c r="A27" s="26">
        <v>853233</v>
      </c>
      <c r="B27" s="26" t="s">
        <v>156</v>
      </c>
      <c r="C27" s="27">
        <f>'II. mell'!CQ63</f>
        <v>1501</v>
      </c>
      <c r="D27" s="27">
        <f>'II. mell'!CR63</f>
        <v>1630</v>
      </c>
      <c r="E27" s="27">
        <f>'II. mell'!CS63</f>
        <v>1525</v>
      </c>
      <c r="F27" s="28">
        <f>E27/D27*100-100</f>
        <v>-6.441717791411037</v>
      </c>
      <c r="G27" s="27">
        <f>'II. mell'!CQ127</f>
        <v>281</v>
      </c>
      <c r="H27" s="27">
        <f>'II. mell'!CR127</f>
        <v>249</v>
      </c>
      <c r="I27" s="27">
        <f>'II. mell'!CS127</f>
        <v>249</v>
      </c>
      <c r="J27" s="28">
        <f>I27/H27*100-100</f>
        <v>0</v>
      </c>
      <c r="K27" s="27">
        <f t="shared" si="2"/>
        <v>1782</v>
      </c>
      <c r="L27" s="27">
        <f t="shared" si="3"/>
        <v>1879</v>
      </c>
      <c r="M27" s="27">
        <f t="shared" si="4"/>
        <v>1774</v>
      </c>
      <c r="N27" s="28">
        <f>M27/L27*100-100</f>
        <v>-5.588078765300693</v>
      </c>
      <c r="O27" s="27"/>
      <c r="P27" s="27"/>
      <c r="R27" s="27"/>
      <c r="S27" s="27"/>
      <c r="U27" s="27"/>
      <c r="V27" s="27"/>
      <c r="X27" s="27"/>
      <c r="Y27" s="27"/>
      <c r="AA27" s="27"/>
      <c r="AB27" s="27"/>
      <c r="AD27" s="27">
        <f t="shared" si="0"/>
        <v>1782</v>
      </c>
      <c r="AE27" s="27">
        <f t="shared" si="1"/>
        <v>1774</v>
      </c>
      <c r="AF27" s="28">
        <f t="shared" si="5"/>
        <v>-0.4489337822671189</v>
      </c>
      <c r="AG27" s="27"/>
      <c r="AH27" s="27"/>
      <c r="AI27" s="27"/>
      <c r="AJ27" s="27"/>
      <c r="AK27" s="27"/>
    </row>
    <row r="28" spans="1:37" ht="12.75">
      <c r="A28" s="26">
        <v>853255</v>
      </c>
      <c r="B28" s="26" t="s">
        <v>265</v>
      </c>
      <c r="C28" s="27"/>
      <c r="D28" s="27"/>
      <c r="E28" s="27"/>
      <c r="G28" s="27"/>
      <c r="H28" s="27"/>
      <c r="I28" s="27"/>
      <c r="K28" s="27">
        <f t="shared" si="2"/>
        <v>0</v>
      </c>
      <c r="L28" s="27">
        <f t="shared" si="3"/>
        <v>0</v>
      </c>
      <c r="M28" s="27">
        <f t="shared" si="4"/>
        <v>0</v>
      </c>
      <c r="O28" s="27"/>
      <c r="P28" s="27"/>
      <c r="R28" s="27"/>
      <c r="S28" s="27"/>
      <c r="U28" s="27">
        <f>'II. mell'!CU134</f>
        <v>141</v>
      </c>
      <c r="V28" s="27">
        <f>'II. mell'!CW134</f>
        <v>0</v>
      </c>
      <c r="X28" s="27"/>
      <c r="Y28" s="27"/>
      <c r="AA28" s="27"/>
      <c r="AB28" s="27"/>
      <c r="AD28" s="27">
        <f t="shared" si="0"/>
        <v>141</v>
      </c>
      <c r="AE28" s="27">
        <f t="shared" si="1"/>
        <v>0</v>
      </c>
      <c r="AF28" s="28">
        <f t="shared" si="5"/>
        <v>-100</v>
      </c>
      <c r="AG28" s="27"/>
      <c r="AH28" s="27"/>
      <c r="AI28" s="27"/>
      <c r="AJ28" s="27"/>
      <c r="AK28" s="27"/>
    </row>
    <row r="29" spans="1:37" ht="12.75">
      <c r="A29" s="26">
        <v>853311</v>
      </c>
      <c r="B29" s="26" t="s">
        <v>242</v>
      </c>
      <c r="C29" s="27">
        <f>'II. mell'!CY63</f>
        <v>0</v>
      </c>
      <c r="D29" s="27">
        <f>'II. mell'!CZ63</f>
        <v>0</v>
      </c>
      <c r="E29" s="27">
        <f>'II. mell'!DA63</f>
        <v>0</v>
      </c>
      <c r="G29" s="27">
        <f>'II. mell'!CY127</f>
        <v>0</v>
      </c>
      <c r="H29" s="27">
        <f>'II. mell'!CZ127</f>
        <v>0</v>
      </c>
      <c r="I29" s="27">
        <f>'II. mell'!DA127</f>
        <v>0</v>
      </c>
      <c r="K29" s="27">
        <f t="shared" si="2"/>
        <v>0</v>
      </c>
      <c r="L29" s="27">
        <f t="shared" si="3"/>
        <v>0</v>
      </c>
      <c r="M29" s="27">
        <f t="shared" si="4"/>
        <v>0</v>
      </c>
      <c r="O29" s="27"/>
      <c r="P29" s="27"/>
      <c r="R29" s="27"/>
      <c r="S29" s="27"/>
      <c r="U29" s="27">
        <f>'II. mell'!CY146</f>
        <v>2500</v>
      </c>
      <c r="V29" s="27">
        <f>'II. mell'!DA146</f>
        <v>3100</v>
      </c>
      <c r="W29" s="28">
        <f>'II. mell'!DB146</f>
        <v>24</v>
      </c>
      <c r="X29" s="27"/>
      <c r="Y29" s="27"/>
      <c r="AA29" s="27"/>
      <c r="AB29" s="27"/>
      <c r="AD29" s="27">
        <f t="shared" si="0"/>
        <v>2500</v>
      </c>
      <c r="AE29" s="27">
        <f t="shared" si="1"/>
        <v>3100</v>
      </c>
      <c r="AF29" s="28">
        <f t="shared" si="5"/>
        <v>24</v>
      </c>
      <c r="AG29" s="27"/>
      <c r="AH29" s="27"/>
      <c r="AI29" s="27"/>
      <c r="AJ29" s="27"/>
      <c r="AK29" s="27"/>
    </row>
    <row r="30" spans="1:37" ht="12.75">
      <c r="A30" s="26">
        <v>853322</v>
      </c>
      <c r="B30" s="26" t="s">
        <v>250</v>
      </c>
      <c r="C30" s="27">
        <f>'II. mell'!DC63</f>
        <v>0</v>
      </c>
      <c r="D30" s="27">
        <f>'II. mell'!DD63</f>
        <v>0</v>
      </c>
      <c r="E30" s="27">
        <f>'II. mell'!DE63</f>
        <v>0</v>
      </c>
      <c r="G30" s="27">
        <f>'II. mell'!DC127</f>
        <v>0</v>
      </c>
      <c r="H30" s="27">
        <f>'II. mell'!DD127</f>
        <v>0</v>
      </c>
      <c r="I30" s="27">
        <f>'II. mell'!DE127</f>
        <v>0</v>
      </c>
      <c r="K30" s="27">
        <f t="shared" si="2"/>
        <v>0</v>
      </c>
      <c r="L30" s="27">
        <f t="shared" si="3"/>
        <v>0</v>
      </c>
      <c r="M30" s="27">
        <f t="shared" si="4"/>
        <v>0</v>
      </c>
      <c r="O30" s="27"/>
      <c r="P30" s="27"/>
      <c r="R30" s="27"/>
      <c r="S30" s="27"/>
      <c r="U30" s="27">
        <f>'II. mell'!DC146</f>
        <v>8750</v>
      </c>
      <c r="V30" s="27">
        <f>'II. mell'!DE146</f>
        <v>8060</v>
      </c>
      <c r="W30" s="28">
        <f>'II. mell'!DF146</f>
        <v>-7.885714285714286</v>
      </c>
      <c r="X30" s="27"/>
      <c r="Y30" s="27"/>
      <c r="AA30" s="27"/>
      <c r="AB30" s="27"/>
      <c r="AD30" s="27">
        <f t="shared" si="0"/>
        <v>8750</v>
      </c>
      <c r="AE30" s="27">
        <f t="shared" si="1"/>
        <v>8060</v>
      </c>
      <c r="AF30" s="28">
        <f t="shared" si="5"/>
        <v>-7.885714285714286</v>
      </c>
      <c r="AG30" s="27"/>
      <c r="AH30" s="27"/>
      <c r="AI30" s="27"/>
      <c r="AJ30" s="27"/>
      <c r="AK30" s="27"/>
    </row>
    <row r="31" spans="1:37" ht="12.75">
      <c r="A31" s="26">
        <v>853344</v>
      </c>
      <c r="B31" s="26" t="s">
        <v>243</v>
      </c>
      <c r="C31" s="27"/>
      <c r="D31" s="27"/>
      <c r="E31" s="27"/>
      <c r="G31" s="27"/>
      <c r="H31" s="27"/>
      <c r="I31" s="27"/>
      <c r="K31" s="27">
        <f t="shared" si="2"/>
        <v>0</v>
      </c>
      <c r="L31" s="27">
        <f t="shared" si="3"/>
        <v>0</v>
      </c>
      <c r="M31" s="27">
        <f t="shared" si="4"/>
        <v>0</v>
      </c>
      <c r="O31" s="27"/>
      <c r="P31" s="27"/>
      <c r="R31" s="27"/>
      <c r="S31" s="27"/>
      <c r="U31" s="27">
        <f>'II. mell'!DG148</f>
        <v>12177</v>
      </c>
      <c r="V31" s="27">
        <f>'II. mell'!DI148</f>
        <v>11203</v>
      </c>
      <c r="X31" s="27"/>
      <c r="Y31" s="27"/>
      <c r="AA31" s="27"/>
      <c r="AB31" s="27"/>
      <c r="AD31" s="27">
        <f t="shared" si="0"/>
        <v>12177</v>
      </c>
      <c r="AE31" s="27">
        <f t="shared" si="1"/>
        <v>11203</v>
      </c>
      <c r="AF31" s="28">
        <f t="shared" si="5"/>
        <v>-7.998686047466535</v>
      </c>
      <c r="AG31" s="27"/>
      <c r="AH31" s="27"/>
      <c r="AI31" s="27"/>
      <c r="AJ31" s="27"/>
      <c r="AK31" s="27"/>
    </row>
    <row r="32" spans="1:37" ht="12.75">
      <c r="A32" s="26">
        <v>853355</v>
      </c>
      <c r="B32" s="26" t="s">
        <v>249</v>
      </c>
      <c r="C32" s="27"/>
      <c r="D32" s="27"/>
      <c r="E32" s="27"/>
      <c r="G32" s="27"/>
      <c r="H32" s="27"/>
      <c r="I32" s="27"/>
      <c r="K32" s="27">
        <f t="shared" si="2"/>
        <v>0</v>
      </c>
      <c r="L32" s="27">
        <f t="shared" si="3"/>
        <v>0</v>
      </c>
      <c r="M32" s="27">
        <f t="shared" si="4"/>
        <v>0</v>
      </c>
      <c r="O32" s="27"/>
      <c r="P32" s="27"/>
      <c r="R32" s="27"/>
      <c r="S32" s="27"/>
      <c r="U32" s="27">
        <f>'II. mell'!DK148</f>
        <v>7900</v>
      </c>
      <c r="V32" s="27">
        <f>'II. mell'!DM148</f>
        <v>9200</v>
      </c>
      <c r="X32" s="27"/>
      <c r="Y32" s="27"/>
      <c r="AA32" s="27"/>
      <c r="AB32" s="27"/>
      <c r="AD32" s="27">
        <f t="shared" si="0"/>
        <v>7900</v>
      </c>
      <c r="AE32" s="27">
        <f t="shared" si="1"/>
        <v>9200</v>
      </c>
      <c r="AF32" s="28">
        <f t="shared" si="5"/>
        <v>16.45569620253164</v>
      </c>
      <c r="AG32" s="27"/>
      <c r="AH32" s="27"/>
      <c r="AI32" s="27"/>
      <c r="AJ32" s="27"/>
      <c r="AK32" s="27"/>
    </row>
    <row r="33" spans="1:37" ht="12.75">
      <c r="A33" s="26">
        <v>901116</v>
      </c>
      <c r="B33" s="26" t="s">
        <v>157</v>
      </c>
      <c r="C33" s="27">
        <f>'II. mell'!DO63</f>
        <v>0</v>
      </c>
      <c r="D33" s="27">
        <f>'II. mell'!DP63</f>
        <v>0</v>
      </c>
      <c r="E33" s="27">
        <f>'II. mell'!DP63</f>
        <v>0</v>
      </c>
      <c r="G33" s="27">
        <f>'II. mell'!DO127</f>
        <v>0</v>
      </c>
      <c r="H33" s="27">
        <f>'II. mell'!DP127</f>
        <v>0</v>
      </c>
      <c r="I33" s="27">
        <f>'II. mell'!DP127</f>
        <v>0</v>
      </c>
      <c r="K33" s="27">
        <f t="shared" si="2"/>
        <v>0</v>
      </c>
      <c r="L33" s="27">
        <f t="shared" si="3"/>
        <v>0</v>
      </c>
      <c r="M33" s="27">
        <f t="shared" si="4"/>
        <v>0</v>
      </c>
      <c r="O33" s="27"/>
      <c r="P33" s="27"/>
      <c r="R33" s="27"/>
      <c r="S33" s="27"/>
      <c r="U33" s="27"/>
      <c r="V33" s="27"/>
      <c r="X33" s="27"/>
      <c r="Y33" s="27"/>
      <c r="AA33" s="27"/>
      <c r="AB33" s="27"/>
      <c r="AD33" s="27">
        <f t="shared" si="0"/>
        <v>0</v>
      </c>
      <c r="AE33" s="27">
        <f t="shared" si="1"/>
        <v>0</v>
      </c>
      <c r="AF33" s="28">
        <f t="shared" si="5"/>
        <v>0</v>
      </c>
      <c r="AG33" s="27"/>
      <c r="AH33" s="27"/>
      <c r="AI33" s="27"/>
      <c r="AJ33" s="27"/>
      <c r="AK33" s="27"/>
    </row>
    <row r="34" spans="1:37" ht="12.75">
      <c r="A34" s="26">
        <v>902113</v>
      </c>
      <c r="B34" s="26" t="s">
        <v>191</v>
      </c>
      <c r="C34" s="27">
        <f>'II. mell'!DR63</f>
        <v>1980</v>
      </c>
      <c r="D34" s="27">
        <f>'II. mell'!DS63</f>
        <v>1992</v>
      </c>
      <c r="E34" s="27">
        <f>'II. mell'!DT63</f>
        <v>1994</v>
      </c>
      <c r="F34" s="28">
        <f>E34/D34*100-100</f>
        <v>0.10040160642570584</v>
      </c>
      <c r="G34" s="27">
        <f>'II. mell'!DR127</f>
        <v>8033.8</v>
      </c>
      <c r="H34" s="27">
        <f>'II. mell'!DS127</f>
        <v>8341</v>
      </c>
      <c r="I34" s="27">
        <f>'II. mell'!DT127</f>
        <v>8643</v>
      </c>
      <c r="J34" s="28">
        <f>I34/H34*100-100</f>
        <v>3.620668984534234</v>
      </c>
      <c r="K34" s="27">
        <f t="shared" si="2"/>
        <v>10013.8</v>
      </c>
      <c r="L34" s="27">
        <f t="shared" si="3"/>
        <v>10333</v>
      </c>
      <c r="M34" s="27">
        <f t="shared" si="4"/>
        <v>10637</v>
      </c>
      <c r="N34" s="28">
        <f>M34/L34*100-100</f>
        <v>2.942030388077029</v>
      </c>
      <c r="O34" s="27"/>
      <c r="P34" s="27"/>
      <c r="R34" s="27"/>
      <c r="S34" s="27">
        <f>'II. mell'!DT144</f>
        <v>2000</v>
      </c>
      <c r="U34" s="27"/>
      <c r="V34" s="27"/>
      <c r="X34" s="27"/>
      <c r="Y34" s="27"/>
      <c r="AA34" s="27"/>
      <c r="AB34" s="27"/>
      <c r="AD34" s="27">
        <f t="shared" si="0"/>
        <v>10013.8</v>
      </c>
      <c r="AE34" s="27">
        <f>SUM(E34,I34,P34,S34,V34,Y34,AB34)</f>
        <v>12637</v>
      </c>
      <c r="AF34" s="28">
        <f t="shared" si="5"/>
        <v>26.195849727376228</v>
      </c>
      <c r="AG34" s="27"/>
      <c r="AH34" s="27"/>
      <c r="AI34" s="27"/>
      <c r="AJ34" s="27"/>
      <c r="AK34" s="27"/>
    </row>
    <row r="35" spans="1:37" ht="12.75">
      <c r="A35" s="26">
        <v>923127</v>
      </c>
      <c r="B35" s="26" t="s">
        <v>158</v>
      </c>
      <c r="C35" s="27">
        <f>'II. mell'!DV63</f>
        <v>443</v>
      </c>
      <c r="D35" s="27">
        <f>'II. mell'!DW63</f>
        <v>462</v>
      </c>
      <c r="E35" s="27">
        <f>'II. mell'!DX63</f>
        <v>472</v>
      </c>
      <c r="F35" s="28">
        <f>E35/D35*100-100</f>
        <v>2.164502164502167</v>
      </c>
      <c r="G35" s="27">
        <f>'II. mell'!DV127</f>
        <v>999</v>
      </c>
      <c r="H35" s="27">
        <f>'II. mell'!DW127</f>
        <v>1053</v>
      </c>
      <c r="I35" s="27">
        <f>'II. mell'!DX127</f>
        <v>999</v>
      </c>
      <c r="J35" s="28">
        <f>I35/H35*100-100</f>
        <v>-5.128205128205138</v>
      </c>
      <c r="K35" s="27">
        <f t="shared" si="2"/>
        <v>1442</v>
      </c>
      <c r="L35" s="27">
        <f t="shared" si="3"/>
        <v>1515</v>
      </c>
      <c r="M35" s="27">
        <f t="shared" si="4"/>
        <v>1471</v>
      </c>
      <c r="N35" s="28">
        <f>M35/L35*100-100</f>
        <v>-2.904290429042902</v>
      </c>
      <c r="O35" s="27"/>
      <c r="P35" s="27"/>
      <c r="R35" s="27"/>
      <c r="S35" s="27">
        <f>'II. mell'!DX144</f>
        <v>1000</v>
      </c>
      <c r="U35" s="27"/>
      <c r="V35" s="27"/>
      <c r="X35" s="27"/>
      <c r="Y35" s="27"/>
      <c r="AA35" s="27"/>
      <c r="AB35" s="27"/>
      <c r="AD35" s="27">
        <f>SUM(C35,G35,O35,R35,U35,X35,AA35)</f>
        <v>1442</v>
      </c>
      <c r="AE35" s="27">
        <f>SUM(E35,I35,P35,S35,V35,Y35,AB35)</f>
        <v>2471</v>
      </c>
      <c r="AF35" s="28">
        <f t="shared" si="5"/>
        <v>71.35922330097088</v>
      </c>
      <c r="AG35" s="27"/>
      <c r="AH35" s="27"/>
      <c r="AI35" s="27"/>
      <c r="AJ35" s="27"/>
      <c r="AK35" s="27"/>
    </row>
    <row r="36" spans="1:37" ht="12.75">
      <c r="A36" s="26">
        <v>926018</v>
      </c>
      <c r="B36" s="26" t="s">
        <v>192</v>
      </c>
      <c r="C36" s="27">
        <f>'II. mell'!DZ63</f>
        <v>0</v>
      </c>
      <c r="D36" s="27">
        <f>'II. mell'!EA63</f>
        <v>0</v>
      </c>
      <c r="E36" s="27">
        <f>'II. mell'!EB63</f>
        <v>0</v>
      </c>
      <c r="G36" s="27">
        <f>'II. mell'!DZ127</f>
        <v>3544</v>
      </c>
      <c r="H36" s="27">
        <f>'II. mell'!EA127</f>
        <v>6160</v>
      </c>
      <c r="I36" s="27">
        <f>'II. mell'!EB127</f>
        <v>2450</v>
      </c>
      <c r="J36" s="28">
        <f>I36/H36*100-100</f>
        <v>-60.22727272727273</v>
      </c>
      <c r="K36" s="27">
        <f t="shared" si="2"/>
        <v>3544</v>
      </c>
      <c r="L36" s="27">
        <f t="shared" si="3"/>
        <v>6160</v>
      </c>
      <c r="M36" s="27">
        <f t="shared" si="4"/>
        <v>2450</v>
      </c>
      <c r="N36" s="28">
        <f>M36/L36*100-100</f>
        <v>-60.22727272727273</v>
      </c>
      <c r="O36" s="27"/>
      <c r="P36" s="27"/>
      <c r="R36" s="27">
        <f>'II. mell'!DZ144</f>
        <v>65000</v>
      </c>
      <c r="S36" s="27">
        <f>'II. mell'!EB144</f>
        <v>1000</v>
      </c>
      <c r="T36" s="27">
        <f>'II. mell'!EC144</f>
        <v>-98.46153846153847</v>
      </c>
      <c r="U36" s="27"/>
      <c r="V36" s="27"/>
      <c r="X36" s="27"/>
      <c r="Y36" s="27"/>
      <c r="AA36" s="27"/>
      <c r="AB36" s="27"/>
      <c r="AD36" s="27">
        <f>SUM(C36,G36,O36,R36,U36,X36,AA36)</f>
        <v>68544</v>
      </c>
      <c r="AE36" s="27">
        <f>SUM(E36,I36,P36,S36,V36,Y36,AB36)</f>
        <v>3450</v>
      </c>
      <c r="AF36" s="28">
        <f t="shared" si="5"/>
        <v>-94.96673669467788</v>
      </c>
      <c r="AG36" s="27"/>
      <c r="AH36" s="27"/>
      <c r="AI36" s="27"/>
      <c r="AJ36" s="27"/>
      <c r="AK36" s="27"/>
    </row>
    <row r="37" spans="3:37" ht="12.75">
      <c r="C37" s="27"/>
      <c r="D37" s="27"/>
      <c r="E37" s="27"/>
      <c r="G37" s="27"/>
      <c r="H37" s="27"/>
      <c r="I37" s="27"/>
      <c r="K37" s="27"/>
      <c r="L37" s="27"/>
      <c r="M37" s="27"/>
      <c r="O37" s="27"/>
      <c r="P37" s="27"/>
      <c r="R37" s="27"/>
      <c r="S37" s="27"/>
      <c r="U37" s="27"/>
      <c r="V37" s="27"/>
      <c r="X37" s="27"/>
      <c r="Y37" s="27"/>
      <c r="AA37" s="27"/>
      <c r="AB37" s="27"/>
      <c r="AD37" s="116">
        <f>SUM(AD3:AD36)</f>
        <v>744834.6125</v>
      </c>
      <c r="AE37" s="116">
        <f>SUM(AE3:AE36)</f>
        <v>858409</v>
      </c>
      <c r="AF37" s="28"/>
      <c r="AG37" s="101" t="s">
        <v>275</v>
      </c>
      <c r="AH37" s="27"/>
      <c r="AI37" s="27"/>
      <c r="AJ37" s="27"/>
      <c r="AK37" s="27"/>
    </row>
    <row r="38" spans="2:37" ht="12.75">
      <c r="B38" s="26" t="s">
        <v>163</v>
      </c>
      <c r="C38" s="27">
        <f>SUM(C3:C36)</f>
        <v>350902</v>
      </c>
      <c r="D38" s="27">
        <f>SUM(D3:D36)</f>
        <v>345708</v>
      </c>
      <c r="E38" s="27">
        <f>SUM(E3:E36)</f>
        <v>344394</v>
      </c>
      <c r="F38" s="28">
        <f>E38/D38*100-100</f>
        <v>-0.3800895553472827</v>
      </c>
      <c r="G38" s="27">
        <f>SUM(G3:G36)</f>
        <v>119185.6125</v>
      </c>
      <c r="H38" s="27">
        <f>SUM(H3:H36)</f>
        <v>134892</v>
      </c>
      <c r="I38" s="27">
        <f>SUM(I3:I36)</f>
        <v>129892</v>
      </c>
      <c r="J38" s="28">
        <f>I38/H38*100-100</f>
        <v>-3.706669038934848</v>
      </c>
      <c r="K38" s="27">
        <f>SUM(K3:K36)</f>
        <v>470087.6125</v>
      </c>
      <c r="L38" s="27">
        <f>SUM(L3:L36)</f>
        <v>480600</v>
      </c>
      <c r="M38" s="27">
        <f>SUM(M3:M36)</f>
        <v>474286</v>
      </c>
      <c r="N38" s="28">
        <f>M38/L38*100-100</f>
        <v>-1.313774448605912</v>
      </c>
      <c r="O38" s="27">
        <f>SUM(O3:O36)</f>
        <v>1604</v>
      </c>
      <c r="P38" s="27">
        <f>SUM(P3:P36)</f>
        <v>0</v>
      </c>
      <c r="Q38" s="81">
        <f>IF(O38=0,,P38/(O38/100)-100)</f>
        <v>-100</v>
      </c>
      <c r="R38" s="27">
        <f>SUM(R3:R36)</f>
        <v>119945</v>
      </c>
      <c r="S38" s="27">
        <f>SUM(S3:S36)</f>
        <v>51844</v>
      </c>
      <c r="T38" s="28">
        <f>IF(R38=0,,S38/(R38/100)-100)</f>
        <v>-56.776856059027054</v>
      </c>
      <c r="U38" s="27">
        <f>SUM(U3:U36)</f>
        <v>31468</v>
      </c>
      <c r="V38" s="27">
        <f>SUM(V3:V36)</f>
        <v>31563</v>
      </c>
      <c r="W38" s="28">
        <f>IF(U38=0,,V38/(U38/100)-100)</f>
        <v>0.301893987542897</v>
      </c>
      <c r="X38" s="27">
        <f>SUM(X3:X36)</f>
        <v>19860</v>
      </c>
      <c r="Y38" s="27">
        <f>SUM(Y3:Y36)</f>
        <v>29161</v>
      </c>
      <c r="Z38" s="28">
        <f>IF(X38=0,,Y38/(X38/100)-100)</f>
        <v>46.83282980866062</v>
      </c>
      <c r="AA38" s="27">
        <f>SUM(AA3:AA36)</f>
        <v>101870</v>
      </c>
      <c r="AB38" s="27">
        <f>SUM(AB3:AB36)</f>
        <v>271555</v>
      </c>
      <c r="AC38" s="78">
        <f>IF(AA38=0,,AB38/(AA38/100)-100)</f>
        <v>166.57013841170118</v>
      </c>
      <c r="AD38" s="27">
        <f>SUM(C38,G38,O38,R38,U38,X38,AA38)</f>
        <v>744834.6125</v>
      </c>
      <c r="AE38" s="27">
        <f>SUM(E38,I38,P38,S38,V38,Y38,AB38)</f>
        <v>858409</v>
      </c>
      <c r="AF38" s="28">
        <f t="shared" si="5"/>
        <v>15.248269292802235</v>
      </c>
      <c r="AG38" s="27"/>
      <c r="AH38" s="27"/>
      <c r="AI38" s="27"/>
      <c r="AJ38" s="27"/>
      <c r="AK38" s="27"/>
    </row>
    <row r="39" spans="3:37" ht="12.75">
      <c r="C39" s="27"/>
      <c r="D39" s="27"/>
      <c r="E39" s="27"/>
      <c r="G39" s="27"/>
      <c r="H39" s="27"/>
      <c r="I39" s="27"/>
      <c r="K39" s="27"/>
      <c r="L39" s="27"/>
      <c r="M39" s="27"/>
      <c r="O39" s="27"/>
      <c r="P39" s="27"/>
      <c r="R39" s="27"/>
      <c r="S39" s="27"/>
      <c r="U39" s="27"/>
      <c r="V39" s="27"/>
      <c r="X39" s="27"/>
      <c r="Y39" s="27"/>
      <c r="AA39" s="27"/>
      <c r="AB39" s="27"/>
      <c r="AD39" s="27"/>
      <c r="AE39" s="27"/>
      <c r="AF39" s="27"/>
      <c r="AG39" s="27"/>
      <c r="AH39" s="27"/>
      <c r="AI39" s="27"/>
      <c r="AJ39" s="27"/>
      <c r="AK39" s="27"/>
    </row>
    <row r="40" spans="2:37" ht="12.75">
      <c r="B40" s="26" t="s">
        <v>317</v>
      </c>
      <c r="C40" s="27">
        <f>SUM(C19:C22)</f>
        <v>167409</v>
      </c>
      <c r="D40" s="27">
        <f>SUM(D19:D22)</f>
        <v>165031</v>
      </c>
      <c r="E40" s="27">
        <f>SUM(E19:E22)</f>
        <v>161564</v>
      </c>
      <c r="F40" s="28">
        <f>E40/D40*100-100</f>
        <v>-2.1008174221812936</v>
      </c>
      <c r="G40" s="27">
        <f>SUM(G19:G22)</f>
        <v>10277</v>
      </c>
      <c r="H40" s="27">
        <f>SUM(H19:H22)</f>
        <v>15233</v>
      </c>
      <c r="I40" s="27">
        <f>SUM(I19:I22)</f>
        <v>25351</v>
      </c>
      <c r="J40" s="28">
        <f>I40/H40*100-100</f>
        <v>66.42158471738989</v>
      </c>
      <c r="K40" s="27">
        <f>SUM(K19:K22)</f>
        <v>177686</v>
      </c>
      <c r="L40" s="27">
        <f>SUM(L19:L22)</f>
        <v>180264</v>
      </c>
      <c r="M40" s="27">
        <f>SUM(M19:M22)</f>
        <v>186915</v>
      </c>
      <c r="N40" s="28">
        <f>M40/L40*100-100</f>
        <v>3.689588603381708</v>
      </c>
      <c r="O40" s="27"/>
      <c r="P40" s="27"/>
      <c r="R40" s="27"/>
      <c r="S40" s="27"/>
      <c r="U40" s="27"/>
      <c r="V40" s="27"/>
      <c r="X40" s="27"/>
      <c r="Y40" s="27"/>
      <c r="AA40" s="27"/>
      <c r="AB40" s="27"/>
      <c r="AD40" s="27"/>
      <c r="AE40" s="27"/>
      <c r="AF40" s="27"/>
      <c r="AG40" s="27"/>
      <c r="AH40" s="27"/>
      <c r="AI40" s="27"/>
      <c r="AJ40" s="27"/>
      <c r="AK40" s="27"/>
    </row>
    <row r="41" spans="3:37" ht="12.75">
      <c r="C41" s="27"/>
      <c r="D41" s="27"/>
      <c r="E41" s="27"/>
      <c r="G41" s="27"/>
      <c r="H41" s="27"/>
      <c r="I41" s="27"/>
      <c r="K41" s="27"/>
      <c r="L41" s="27"/>
      <c r="M41" s="27"/>
      <c r="O41" s="27"/>
      <c r="P41" s="27"/>
      <c r="R41" s="27"/>
      <c r="S41" s="27"/>
      <c r="U41" s="27"/>
      <c r="V41" s="27"/>
      <c r="X41" s="27"/>
      <c r="Y41" s="27"/>
      <c r="AA41" s="27"/>
      <c r="AB41" s="27"/>
      <c r="AD41" s="27"/>
      <c r="AE41" s="27"/>
      <c r="AF41" s="27"/>
      <c r="AG41" s="27"/>
      <c r="AH41" s="27"/>
      <c r="AI41" s="27"/>
      <c r="AJ41" s="27"/>
      <c r="AK41" s="27"/>
    </row>
    <row r="42" spans="3:37" ht="12.75"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82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</row>
    <row r="43" spans="3:37" ht="12.75">
      <c r="C43" s="27"/>
      <c r="D43" s="27"/>
      <c r="E43" s="27"/>
      <c r="G43" s="27"/>
      <c r="H43" s="27"/>
      <c r="I43" s="27"/>
      <c r="K43" s="27"/>
      <c r="L43" s="27"/>
      <c r="M43" s="27"/>
      <c r="O43" s="27"/>
      <c r="P43" s="27"/>
      <c r="R43" s="27"/>
      <c r="S43" s="27"/>
      <c r="U43" s="27"/>
      <c r="V43" s="27"/>
      <c r="X43" s="27"/>
      <c r="Y43" s="27"/>
      <c r="AA43" s="27"/>
      <c r="AB43" s="27"/>
      <c r="AD43" s="27"/>
      <c r="AE43" s="27"/>
      <c r="AF43" s="27"/>
      <c r="AG43" s="27"/>
      <c r="AH43" s="27"/>
      <c r="AI43" s="27"/>
      <c r="AJ43" s="27"/>
      <c r="AK43" s="27"/>
    </row>
    <row r="44" spans="3:37" ht="12.75">
      <c r="C44" s="27"/>
      <c r="D44" s="27"/>
      <c r="E44" s="27"/>
      <c r="G44" s="27"/>
      <c r="H44" s="27"/>
      <c r="I44" s="27"/>
      <c r="K44" s="27"/>
      <c r="L44" s="27"/>
      <c r="M44" s="27"/>
      <c r="O44" s="27"/>
      <c r="P44" s="27"/>
      <c r="R44" s="27"/>
      <c r="S44" s="27"/>
      <c r="U44" s="27"/>
      <c r="V44" s="27"/>
      <c r="X44" s="27"/>
      <c r="Y44" s="27"/>
      <c r="AA44" s="27"/>
      <c r="AB44" s="27"/>
      <c r="AD44" s="27"/>
      <c r="AE44" s="27"/>
      <c r="AF44" s="27"/>
      <c r="AG44" s="27"/>
      <c r="AH44" s="27"/>
      <c r="AI44" s="27"/>
      <c r="AJ44" s="27"/>
      <c r="AK44" s="27"/>
    </row>
    <row r="45" spans="3:37" ht="12.75">
      <c r="C45" s="27"/>
      <c r="D45" s="27"/>
      <c r="E45" s="27"/>
      <c r="G45" s="27"/>
      <c r="H45" s="27"/>
      <c r="I45" s="27"/>
      <c r="K45" s="27"/>
      <c r="L45" s="27"/>
      <c r="M45" s="27"/>
      <c r="O45" s="27"/>
      <c r="P45" s="27"/>
      <c r="R45" s="27"/>
      <c r="S45" s="27"/>
      <c r="U45" s="27"/>
      <c r="V45" s="27"/>
      <c r="X45" s="27"/>
      <c r="Y45" s="27"/>
      <c r="AA45" s="27"/>
      <c r="AB45" s="27"/>
      <c r="AD45" s="27"/>
      <c r="AE45" s="27"/>
      <c r="AF45" s="27"/>
      <c r="AG45" s="27"/>
      <c r="AH45" s="27"/>
      <c r="AI45" s="27"/>
      <c r="AJ45" s="27"/>
      <c r="AK45" s="27"/>
    </row>
    <row r="46" spans="3:37" ht="12.75">
      <c r="C46" s="27"/>
      <c r="D46" s="27"/>
      <c r="E46" s="27"/>
      <c r="G46" s="27"/>
      <c r="H46" s="27"/>
      <c r="I46" s="27"/>
      <c r="K46" s="27"/>
      <c r="L46" s="27"/>
      <c r="M46" s="27"/>
      <c r="O46" s="27"/>
      <c r="P46" s="27"/>
      <c r="R46" s="27"/>
      <c r="S46" s="27"/>
      <c r="U46" s="27"/>
      <c r="V46" s="27"/>
      <c r="X46" s="27"/>
      <c r="Y46" s="27"/>
      <c r="AA46" s="27"/>
      <c r="AB46" s="27"/>
      <c r="AD46" s="27"/>
      <c r="AE46" s="27"/>
      <c r="AF46" s="27"/>
      <c r="AG46" s="27"/>
      <c r="AH46" s="27"/>
      <c r="AI46" s="27"/>
      <c r="AJ46" s="27"/>
      <c r="AK46" s="27"/>
    </row>
    <row r="47" spans="3:37" ht="12.75">
      <c r="C47" s="27"/>
      <c r="D47" s="27"/>
      <c r="E47" s="27"/>
      <c r="G47" s="27"/>
      <c r="H47" s="27"/>
      <c r="I47" s="27"/>
      <c r="K47" s="27"/>
      <c r="L47" s="27"/>
      <c r="M47" s="27"/>
      <c r="O47" s="27"/>
      <c r="P47" s="27"/>
      <c r="R47" s="27"/>
      <c r="S47" s="27"/>
      <c r="U47" s="27"/>
      <c r="V47" s="27"/>
      <c r="X47" s="27"/>
      <c r="Y47" s="27"/>
      <c r="AA47" s="27"/>
      <c r="AB47" s="27"/>
      <c r="AD47" s="27"/>
      <c r="AE47" s="27"/>
      <c r="AF47" s="27"/>
      <c r="AG47" s="27"/>
      <c r="AH47" s="27"/>
      <c r="AI47" s="27"/>
      <c r="AJ47" s="27"/>
      <c r="AK47" s="27"/>
    </row>
    <row r="48" spans="3:37" ht="12.75">
      <c r="C48" s="27"/>
      <c r="D48" s="27"/>
      <c r="E48" s="27"/>
      <c r="G48" s="27"/>
      <c r="H48" s="27"/>
      <c r="I48" s="27"/>
      <c r="K48" s="27"/>
      <c r="L48" s="27"/>
      <c r="M48" s="27"/>
      <c r="O48" s="27"/>
      <c r="P48" s="27"/>
      <c r="R48" s="27"/>
      <c r="S48" s="27"/>
      <c r="U48" s="27"/>
      <c r="V48" s="27"/>
      <c r="X48" s="27"/>
      <c r="Y48" s="27"/>
      <c r="AA48" s="27"/>
      <c r="AB48" s="27"/>
      <c r="AD48" s="27"/>
      <c r="AE48" s="27"/>
      <c r="AF48" s="27"/>
      <c r="AG48" s="27"/>
      <c r="AH48" s="27"/>
      <c r="AI48" s="27"/>
      <c r="AJ48" s="27"/>
      <c r="AK48" s="27"/>
    </row>
    <row r="49" spans="3:37" ht="12.75">
      <c r="C49" s="27"/>
      <c r="D49" s="27"/>
      <c r="E49" s="27"/>
      <c r="G49" s="27"/>
      <c r="H49" s="27"/>
      <c r="I49" s="27"/>
      <c r="K49" s="27"/>
      <c r="L49" s="27"/>
      <c r="M49" s="27"/>
      <c r="O49" s="27"/>
      <c r="P49" s="27"/>
      <c r="R49" s="27"/>
      <c r="S49" s="27"/>
      <c r="U49" s="27"/>
      <c r="V49" s="27"/>
      <c r="X49" s="27"/>
      <c r="Y49" s="27"/>
      <c r="AA49" s="27"/>
      <c r="AB49" s="27"/>
      <c r="AD49" s="27"/>
      <c r="AE49" s="27"/>
      <c r="AF49" s="27"/>
      <c r="AG49" s="27"/>
      <c r="AH49" s="27"/>
      <c r="AI49" s="27"/>
      <c r="AJ49" s="27"/>
      <c r="AK49" s="27"/>
    </row>
    <row r="50" spans="3:37" ht="12.75">
      <c r="C50" s="27"/>
      <c r="D50" s="27"/>
      <c r="E50" s="27"/>
      <c r="G50" s="27"/>
      <c r="H50" s="27"/>
      <c r="I50" s="27"/>
      <c r="K50" s="27"/>
      <c r="L50" s="27"/>
      <c r="M50" s="27"/>
      <c r="O50" s="27"/>
      <c r="P50" s="27"/>
      <c r="R50" s="27"/>
      <c r="S50" s="27"/>
      <c r="U50" s="27"/>
      <c r="V50" s="27"/>
      <c r="X50" s="27"/>
      <c r="Y50" s="27"/>
      <c r="AA50" s="27"/>
      <c r="AB50" s="27"/>
      <c r="AD50" s="27"/>
      <c r="AE50" s="27"/>
      <c r="AF50" s="27"/>
      <c r="AG50" s="27"/>
      <c r="AH50" s="27"/>
      <c r="AI50" s="27"/>
      <c r="AJ50" s="27"/>
      <c r="AK50" s="27"/>
    </row>
    <row r="51" spans="3:37" ht="12.75">
      <c r="C51" s="27"/>
      <c r="D51" s="27"/>
      <c r="E51" s="27"/>
      <c r="G51" s="27"/>
      <c r="H51" s="27"/>
      <c r="I51" s="27"/>
      <c r="K51" s="27"/>
      <c r="L51" s="27"/>
      <c r="M51" s="27"/>
      <c r="O51" s="27"/>
      <c r="P51" s="27"/>
      <c r="R51" s="27"/>
      <c r="S51" s="27"/>
      <c r="U51" s="27"/>
      <c r="V51" s="27"/>
      <c r="X51" s="27"/>
      <c r="Y51" s="27"/>
      <c r="AA51" s="27"/>
      <c r="AB51" s="27"/>
      <c r="AD51" s="27"/>
      <c r="AE51" s="27"/>
      <c r="AF51" s="27"/>
      <c r="AG51" s="27"/>
      <c r="AH51" s="27"/>
      <c r="AI51" s="27"/>
      <c r="AJ51" s="27"/>
      <c r="AK51" s="27"/>
    </row>
    <row r="52" spans="3:37" ht="12.75">
      <c r="C52" s="27"/>
      <c r="D52" s="27"/>
      <c r="E52" s="27"/>
      <c r="G52" s="27"/>
      <c r="H52" s="27"/>
      <c r="I52" s="27"/>
      <c r="K52" s="27"/>
      <c r="L52" s="27"/>
      <c r="M52" s="27"/>
      <c r="O52" s="27"/>
      <c r="P52" s="27"/>
      <c r="R52" s="27"/>
      <c r="S52" s="27"/>
      <c r="U52" s="27"/>
      <c r="V52" s="27"/>
      <c r="X52" s="27"/>
      <c r="Y52" s="27"/>
      <c r="AA52" s="27"/>
      <c r="AB52" s="27"/>
      <c r="AD52" s="27"/>
      <c r="AE52" s="27"/>
      <c r="AF52" s="27"/>
      <c r="AG52" s="27"/>
      <c r="AH52" s="27"/>
      <c r="AI52" s="27"/>
      <c r="AJ52" s="27"/>
      <c r="AK52" s="27"/>
    </row>
    <row r="53" spans="3:37" ht="12.75">
      <c r="C53" s="27"/>
      <c r="D53" s="27"/>
      <c r="E53" s="27"/>
      <c r="G53" s="27"/>
      <c r="H53" s="27"/>
      <c r="I53" s="27"/>
      <c r="K53" s="27"/>
      <c r="L53" s="27"/>
      <c r="M53" s="27"/>
      <c r="O53" s="27"/>
      <c r="P53" s="27"/>
      <c r="R53" s="27"/>
      <c r="S53" s="27"/>
      <c r="U53" s="27"/>
      <c r="V53" s="27"/>
      <c r="X53" s="27"/>
      <c r="Y53" s="27"/>
      <c r="AA53" s="27"/>
      <c r="AB53" s="27"/>
      <c r="AD53" s="27"/>
      <c r="AE53" s="27"/>
      <c r="AF53" s="27"/>
      <c r="AG53" s="27"/>
      <c r="AH53" s="27"/>
      <c r="AI53" s="27"/>
      <c r="AJ53" s="27"/>
      <c r="AK53" s="27"/>
    </row>
    <row r="54" spans="3:37" ht="12.75">
      <c r="C54" s="27"/>
      <c r="D54" s="27"/>
      <c r="E54" s="27"/>
      <c r="G54" s="27"/>
      <c r="H54" s="27"/>
      <c r="I54" s="27"/>
      <c r="K54" s="27"/>
      <c r="L54" s="27"/>
      <c r="M54" s="27"/>
      <c r="O54" s="27"/>
      <c r="P54" s="27"/>
      <c r="R54" s="27"/>
      <c r="S54" s="27"/>
      <c r="U54" s="27"/>
      <c r="V54" s="27"/>
      <c r="X54" s="27"/>
      <c r="Y54" s="27"/>
      <c r="AA54" s="27"/>
      <c r="AB54" s="27"/>
      <c r="AD54" s="27"/>
      <c r="AE54" s="27"/>
      <c r="AF54" s="27"/>
      <c r="AG54" s="27"/>
      <c r="AH54" s="27"/>
      <c r="AI54" s="27"/>
      <c r="AJ54" s="27"/>
      <c r="AK54" s="27"/>
    </row>
    <row r="55" spans="3:37" ht="12.75">
      <c r="C55" s="27"/>
      <c r="D55" s="27"/>
      <c r="E55" s="27"/>
      <c r="G55" s="27"/>
      <c r="H55" s="27"/>
      <c r="I55" s="27"/>
      <c r="K55" s="27"/>
      <c r="L55" s="27"/>
      <c r="M55" s="27"/>
      <c r="O55" s="27"/>
      <c r="P55" s="27"/>
      <c r="R55" s="27"/>
      <c r="S55" s="27"/>
      <c r="U55" s="27"/>
      <c r="V55" s="27"/>
      <c r="X55" s="27"/>
      <c r="Y55" s="27"/>
      <c r="AA55" s="27"/>
      <c r="AB55" s="27"/>
      <c r="AD55" s="27"/>
      <c r="AE55" s="27"/>
      <c r="AF55" s="27"/>
      <c r="AG55" s="27"/>
      <c r="AH55" s="27"/>
      <c r="AI55" s="27"/>
      <c r="AJ55" s="27"/>
      <c r="AK55" s="27"/>
    </row>
    <row r="56" spans="3:37" ht="12.75">
      <c r="C56" s="27"/>
      <c r="D56" s="27"/>
      <c r="E56" s="27"/>
      <c r="G56" s="27"/>
      <c r="H56" s="27"/>
      <c r="I56" s="27"/>
      <c r="K56" s="27"/>
      <c r="L56" s="27"/>
      <c r="M56" s="27"/>
      <c r="O56" s="27"/>
      <c r="P56" s="27"/>
      <c r="R56" s="27"/>
      <c r="S56" s="27"/>
      <c r="U56" s="27"/>
      <c r="V56" s="27"/>
      <c r="X56" s="27"/>
      <c r="Y56" s="27"/>
      <c r="AA56" s="27"/>
      <c r="AB56" s="27"/>
      <c r="AD56" s="27"/>
      <c r="AE56" s="27"/>
      <c r="AF56" s="27"/>
      <c r="AG56" s="27"/>
      <c r="AH56" s="27"/>
      <c r="AI56" s="27"/>
      <c r="AJ56" s="27"/>
      <c r="AK56" s="27"/>
    </row>
    <row r="57" spans="3:37" ht="12.75">
      <c r="C57" s="27"/>
      <c r="D57" s="27"/>
      <c r="E57" s="27"/>
      <c r="G57" s="27"/>
      <c r="H57" s="27"/>
      <c r="I57" s="27"/>
      <c r="K57" s="27"/>
      <c r="L57" s="27"/>
      <c r="M57" s="27"/>
      <c r="O57" s="27"/>
      <c r="P57" s="27"/>
      <c r="R57" s="27"/>
      <c r="S57" s="27"/>
      <c r="U57" s="27"/>
      <c r="V57" s="27"/>
      <c r="X57" s="27"/>
      <c r="Y57" s="27"/>
      <c r="AA57" s="27"/>
      <c r="AB57" s="27"/>
      <c r="AD57" s="27"/>
      <c r="AE57" s="27"/>
      <c r="AF57" s="27"/>
      <c r="AG57" s="27"/>
      <c r="AH57" s="27"/>
      <c r="AI57" s="27"/>
      <c r="AJ57" s="27"/>
      <c r="AK57" s="27"/>
    </row>
    <row r="58" spans="3:37" ht="12.75">
      <c r="C58" s="27"/>
      <c r="D58" s="27"/>
      <c r="E58" s="27"/>
      <c r="G58" s="27"/>
      <c r="H58" s="27"/>
      <c r="I58" s="27"/>
      <c r="K58" s="27"/>
      <c r="L58" s="27"/>
      <c r="M58" s="27"/>
      <c r="O58" s="27"/>
      <c r="P58" s="27"/>
      <c r="R58" s="27"/>
      <c r="S58" s="27"/>
      <c r="U58" s="27"/>
      <c r="V58" s="27"/>
      <c r="X58" s="27"/>
      <c r="Y58" s="27"/>
      <c r="AA58" s="27"/>
      <c r="AB58" s="27"/>
      <c r="AD58" s="27"/>
      <c r="AE58" s="27"/>
      <c r="AF58" s="27"/>
      <c r="AG58" s="27"/>
      <c r="AH58" s="27"/>
      <c r="AI58" s="27"/>
      <c r="AJ58" s="27"/>
      <c r="AK58" s="27"/>
    </row>
    <row r="59" spans="3:37" ht="12.75">
      <c r="C59" s="27"/>
      <c r="D59" s="27"/>
      <c r="E59" s="27"/>
      <c r="G59" s="27"/>
      <c r="H59" s="27"/>
      <c r="I59" s="27"/>
      <c r="K59" s="27"/>
      <c r="L59" s="27"/>
      <c r="M59" s="27"/>
      <c r="O59" s="27"/>
      <c r="P59" s="27"/>
      <c r="R59" s="27"/>
      <c r="S59" s="27"/>
      <c r="U59" s="27"/>
      <c r="V59" s="27"/>
      <c r="X59" s="27"/>
      <c r="Y59" s="27"/>
      <c r="AA59" s="27"/>
      <c r="AB59" s="27"/>
      <c r="AD59" s="27"/>
      <c r="AE59" s="27"/>
      <c r="AF59" s="27"/>
      <c r="AG59" s="27"/>
      <c r="AH59" s="27"/>
      <c r="AI59" s="27"/>
      <c r="AJ59" s="27"/>
      <c r="AK59" s="27"/>
    </row>
    <row r="60" spans="3:37" ht="12.75">
      <c r="C60" s="27"/>
      <c r="D60" s="27"/>
      <c r="E60" s="27"/>
      <c r="G60" s="27"/>
      <c r="H60" s="27"/>
      <c r="I60" s="27"/>
      <c r="K60" s="27"/>
      <c r="L60" s="27"/>
      <c r="M60" s="27"/>
      <c r="O60" s="27"/>
      <c r="P60" s="27"/>
      <c r="R60" s="27"/>
      <c r="S60" s="27"/>
      <c r="U60" s="27"/>
      <c r="V60" s="27"/>
      <c r="X60" s="27"/>
      <c r="Y60" s="27"/>
      <c r="AA60" s="27"/>
      <c r="AB60" s="27"/>
      <c r="AD60" s="27"/>
      <c r="AE60" s="27"/>
      <c r="AF60" s="27"/>
      <c r="AG60" s="27"/>
      <c r="AH60" s="27"/>
      <c r="AI60" s="27"/>
      <c r="AJ60" s="27"/>
      <c r="AK60" s="27"/>
    </row>
    <row r="61" spans="3:37" ht="12.75">
      <c r="C61" s="27"/>
      <c r="D61" s="27"/>
      <c r="E61" s="27"/>
      <c r="G61" s="27"/>
      <c r="H61" s="27"/>
      <c r="I61" s="27"/>
      <c r="K61" s="27"/>
      <c r="L61" s="27"/>
      <c r="M61" s="27"/>
      <c r="O61" s="27"/>
      <c r="P61" s="27"/>
      <c r="R61" s="27"/>
      <c r="S61" s="27"/>
      <c r="U61" s="27"/>
      <c r="V61" s="27"/>
      <c r="X61" s="27"/>
      <c r="Y61" s="27"/>
      <c r="AA61" s="27"/>
      <c r="AB61" s="27"/>
      <c r="AD61" s="27"/>
      <c r="AE61" s="27"/>
      <c r="AF61" s="27"/>
      <c r="AG61" s="27"/>
      <c r="AH61" s="27"/>
      <c r="AI61" s="27"/>
      <c r="AJ61" s="27"/>
      <c r="AK61" s="27"/>
    </row>
    <row r="62" spans="3:37" ht="12.75">
      <c r="C62" s="27"/>
      <c r="D62" s="27"/>
      <c r="E62" s="27"/>
      <c r="G62" s="27"/>
      <c r="H62" s="27"/>
      <c r="I62" s="27"/>
      <c r="K62" s="27"/>
      <c r="L62" s="27"/>
      <c r="M62" s="27"/>
      <c r="O62" s="27"/>
      <c r="P62" s="27"/>
      <c r="R62" s="27"/>
      <c r="S62" s="27"/>
      <c r="U62" s="27"/>
      <c r="V62" s="27"/>
      <c r="X62" s="27"/>
      <c r="Y62" s="27"/>
      <c r="AA62" s="27"/>
      <c r="AB62" s="27"/>
      <c r="AD62" s="27"/>
      <c r="AE62" s="27"/>
      <c r="AF62" s="27"/>
      <c r="AG62" s="27"/>
      <c r="AH62" s="27"/>
      <c r="AI62" s="27"/>
      <c r="AJ62" s="27"/>
      <c r="AK62" s="27"/>
    </row>
    <row r="63" spans="3:37" ht="12.75">
      <c r="C63" s="27"/>
      <c r="D63" s="27"/>
      <c r="E63" s="27"/>
      <c r="G63" s="27"/>
      <c r="H63" s="27"/>
      <c r="I63" s="27"/>
      <c r="K63" s="27"/>
      <c r="L63" s="27"/>
      <c r="M63" s="27"/>
      <c r="O63" s="27"/>
      <c r="P63" s="27"/>
      <c r="R63" s="27"/>
      <c r="S63" s="27"/>
      <c r="U63" s="27"/>
      <c r="V63" s="27"/>
      <c r="X63" s="27"/>
      <c r="Y63" s="27"/>
      <c r="AA63" s="27"/>
      <c r="AB63" s="27"/>
      <c r="AD63" s="27"/>
      <c r="AE63" s="27"/>
      <c r="AF63" s="27"/>
      <c r="AG63" s="27"/>
      <c r="AH63" s="27"/>
      <c r="AI63" s="27"/>
      <c r="AJ63" s="27"/>
      <c r="AK63" s="27"/>
    </row>
    <row r="64" spans="3:37" ht="12.75">
      <c r="C64" s="27"/>
      <c r="D64" s="27"/>
      <c r="E64" s="27"/>
      <c r="G64" s="27"/>
      <c r="H64" s="27"/>
      <c r="I64" s="27"/>
      <c r="K64" s="27"/>
      <c r="L64" s="27"/>
      <c r="M64" s="27"/>
      <c r="O64" s="27"/>
      <c r="P64" s="27"/>
      <c r="R64" s="27"/>
      <c r="S64" s="27"/>
      <c r="U64" s="27"/>
      <c r="V64" s="27"/>
      <c r="X64" s="27"/>
      <c r="Y64" s="27"/>
      <c r="AA64" s="27"/>
      <c r="AB64" s="27"/>
      <c r="AD64" s="27"/>
      <c r="AE64" s="27"/>
      <c r="AF64" s="27"/>
      <c r="AG64" s="27"/>
      <c r="AH64" s="27"/>
      <c r="AI64" s="27"/>
      <c r="AJ64" s="27"/>
      <c r="AK64" s="27"/>
    </row>
    <row r="65" spans="3:37" ht="12.75">
      <c r="C65" s="27"/>
      <c r="D65" s="27"/>
      <c r="E65" s="27"/>
      <c r="G65" s="27"/>
      <c r="H65" s="27"/>
      <c r="I65" s="27"/>
      <c r="K65" s="27"/>
      <c r="L65" s="27"/>
      <c r="M65" s="27"/>
      <c r="O65" s="27"/>
      <c r="P65" s="27"/>
      <c r="R65" s="27"/>
      <c r="S65" s="27"/>
      <c r="U65" s="27"/>
      <c r="V65" s="27"/>
      <c r="X65" s="27"/>
      <c r="Y65" s="27"/>
      <c r="AA65" s="27"/>
      <c r="AB65" s="27"/>
      <c r="AD65" s="27"/>
      <c r="AE65" s="27"/>
      <c r="AF65" s="27"/>
      <c r="AG65" s="27"/>
      <c r="AH65" s="27"/>
      <c r="AI65" s="27"/>
      <c r="AJ65" s="27"/>
      <c r="AK65" s="27"/>
    </row>
    <row r="66" spans="3:37" ht="12.75">
      <c r="C66" s="27"/>
      <c r="D66" s="27"/>
      <c r="E66" s="27"/>
      <c r="G66" s="27"/>
      <c r="H66" s="27"/>
      <c r="I66" s="27"/>
      <c r="K66" s="27"/>
      <c r="L66" s="27"/>
      <c r="M66" s="27"/>
      <c r="O66" s="27"/>
      <c r="P66" s="27"/>
      <c r="R66" s="27"/>
      <c r="S66" s="27"/>
      <c r="U66" s="27"/>
      <c r="V66" s="27"/>
      <c r="X66" s="27"/>
      <c r="Y66" s="27"/>
      <c r="AA66" s="27"/>
      <c r="AB66" s="27"/>
      <c r="AD66" s="27"/>
      <c r="AE66" s="27"/>
      <c r="AF66" s="27"/>
      <c r="AG66" s="27"/>
      <c r="AH66" s="27"/>
      <c r="AI66" s="27"/>
      <c r="AJ66" s="27"/>
      <c r="AK66" s="27"/>
    </row>
    <row r="67" spans="3:37" ht="12.75">
      <c r="C67" s="27"/>
      <c r="D67" s="27"/>
      <c r="E67" s="27"/>
      <c r="G67" s="27"/>
      <c r="H67" s="27"/>
      <c r="I67" s="27"/>
      <c r="K67" s="27"/>
      <c r="L67" s="27"/>
      <c r="M67" s="27"/>
      <c r="O67" s="27"/>
      <c r="P67" s="27"/>
      <c r="R67" s="27"/>
      <c r="S67" s="27"/>
      <c r="U67" s="27"/>
      <c r="V67" s="27"/>
      <c r="X67" s="27"/>
      <c r="Y67" s="27"/>
      <c r="AA67" s="27"/>
      <c r="AB67" s="27"/>
      <c r="AD67" s="27"/>
      <c r="AE67" s="27"/>
      <c r="AF67" s="27"/>
      <c r="AG67" s="27"/>
      <c r="AH67" s="27"/>
      <c r="AI67" s="27"/>
      <c r="AJ67" s="27"/>
      <c r="AK67" s="27"/>
    </row>
    <row r="68" spans="3:37" ht="12.75">
      <c r="C68" s="27"/>
      <c r="D68" s="27"/>
      <c r="E68" s="27"/>
      <c r="G68" s="27"/>
      <c r="H68" s="27"/>
      <c r="I68" s="27"/>
      <c r="K68" s="27"/>
      <c r="L68" s="27"/>
      <c r="M68" s="27"/>
      <c r="O68" s="27"/>
      <c r="P68" s="27"/>
      <c r="R68" s="27"/>
      <c r="S68" s="27"/>
      <c r="U68" s="27"/>
      <c r="V68" s="27"/>
      <c r="X68" s="27"/>
      <c r="Y68" s="27"/>
      <c r="AA68" s="27"/>
      <c r="AB68" s="27"/>
      <c r="AD68" s="27"/>
      <c r="AE68" s="27"/>
      <c r="AF68" s="27"/>
      <c r="AG68" s="27"/>
      <c r="AH68" s="27"/>
      <c r="AI68" s="27"/>
      <c r="AJ68" s="27"/>
      <c r="AK68" s="27"/>
    </row>
    <row r="69" spans="3:37" ht="12.75">
      <c r="C69" s="27"/>
      <c r="D69" s="27"/>
      <c r="E69" s="27"/>
      <c r="G69" s="27"/>
      <c r="H69" s="27"/>
      <c r="I69" s="27"/>
      <c r="K69" s="27"/>
      <c r="L69" s="27"/>
      <c r="M69" s="27"/>
      <c r="O69" s="27"/>
      <c r="P69" s="27"/>
      <c r="R69" s="27"/>
      <c r="S69" s="27"/>
      <c r="U69" s="27"/>
      <c r="V69" s="27"/>
      <c r="X69" s="27"/>
      <c r="Y69" s="27"/>
      <c r="AA69" s="27"/>
      <c r="AB69" s="27"/>
      <c r="AD69" s="27"/>
      <c r="AE69" s="27"/>
      <c r="AF69" s="27"/>
      <c r="AG69" s="27"/>
      <c r="AH69" s="27"/>
      <c r="AI69" s="27"/>
      <c r="AJ69" s="27"/>
      <c r="AK69" s="27"/>
    </row>
    <row r="70" spans="3:37" ht="12.75">
      <c r="C70" s="27"/>
      <c r="D70" s="27"/>
      <c r="E70" s="27"/>
      <c r="G70" s="27"/>
      <c r="H70" s="27"/>
      <c r="I70" s="27"/>
      <c r="K70" s="27"/>
      <c r="L70" s="27"/>
      <c r="M70" s="27"/>
      <c r="O70" s="27"/>
      <c r="P70" s="27"/>
      <c r="R70" s="27"/>
      <c r="S70" s="27"/>
      <c r="U70" s="27"/>
      <c r="V70" s="27"/>
      <c r="X70" s="27"/>
      <c r="Y70" s="27"/>
      <c r="AA70" s="27"/>
      <c r="AB70" s="27"/>
      <c r="AD70" s="27"/>
      <c r="AE70" s="27"/>
      <c r="AF70" s="27"/>
      <c r="AG70" s="27"/>
      <c r="AH70" s="27"/>
      <c r="AI70" s="27"/>
      <c r="AJ70" s="27"/>
      <c r="AK70" s="27"/>
    </row>
    <row r="71" spans="3:37" ht="12.75">
      <c r="C71" s="27"/>
      <c r="D71" s="27"/>
      <c r="E71" s="27"/>
      <c r="G71" s="27"/>
      <c r="H71" s="27"/>
      <c r="I71" s="27"/>
      <c r="K71" s="27"/>
      <c r="L71" s="27"/>
      <c r="M71" s="27"/>
      <c r="O71" s="27"/>
      <c r="P71" s="27"/>
      <c r="R71" s="27"/>
      <c r="S71" s="27"/>
      <c r="U71" s="27"/>
      <c r="V71" s="27"/>
      <c r="X71" s="27"/>
      <c r="Y71" s="27"/>
      <c r="AA71" s="27"/>
      <c r="AB71" s="27"/>
      <c r="AD71" s="27"/>
      <c r="AE71" s="27"/>
      <c r="AF71" s="27"/>
      <c r="AG71" s="27"/>
      <c r="AH71" s="27"/>
      <c r="AI71" s="27"/>
      <c r="AJ71" s="27"/>
      <c r="AK71" s="27"/>
    </row>
    <row r="72" spans="3:37" ht="12.75">
      <c r="C72" s="27"/>
      <c r="D72" s="27"/>
      <c r="E72" s="27"/>
      <c r="G72" s="27"/>
      <c r="H72" s="27"/>
      <c r="I72" s="27"/>
      <c r="K72" s="27"/>
      <c r="L72" s="27"/>
      <c r="M72" s="27"/>
      <c r="O72" s="27"/>
      <c r="P72" s="27"/>
      <c r="R72" s="27"/>
      <c r="S72" s="27"/>
      <c r="U72" s="27"/>
      <c r="V72" s="27"/>
      <c r="X72" s="27"/>
      <c r="Y72" s="27"/>
      <c r="AA72" s="27"/>
      <c r="AB72" s="27"/>
      <c r="AD72" s="27"/>
      <c r="AE72" s="27"/>
      <c r="AF72" s="27"/>
      <c r="AG72" s="27"/>
      <c r="AH72" s="27"/>
      <c r="AI72" s="27"/>
      <c r="AJ72" s="27"/>
      <c r="AK72" s="27"/>
    </row>
    <row r="73" spans="3:37" ht="12.75">
      <c r="C73" s="27"/>
      <c r="D73" s="27"/>
      <c r="E73" s="27"/>
      <c r="G73" s="27"/>
      <c r="H73" s="27"/>
      <c r="I73" s="27"/>
      <c r="K73" s="27"/>
      <c r="L73" s="27"/>
      <c r="M73" s="27"/>
      <c r="O73" s="27"/>
      <c r="P73" s="27"/>
      <c r="R73" s="27"/>
      <c r="S73" s="27"/>
      <c r="U73" s="27"/>
      <c r="V73" s="27"/>
      <c r="X73" s="27"/>
      <c r="Y73" s="27"/>
      <c r="AA73" s="27"/>
      <c r="AB73" s="27"/>
      <c r="AD73" s="27"/>
      <c r="AE73" s="27"/>
      <c r="AF73" s="27"/>
      <c r="AG73" s="27"/>
      <c r="AH73" s="27"/>
      <c r="AI73" s="27"/>
      <c r="AJ73" s="27"/>
      <c r="AK73" s="27"/>
    </row>
    <row r="74" spans="3:37" ht="12.75">
      <c r="C74" s="27"/>
      <c r="D74" s="27"/>
      <c r="E74" s="27"/>
      <c r="G74" s="27"/>
      <c r="H74" s="27"/>
      <c r="I74" s="27"/>
      <c r="K74" s="27"/>
      <c r="L74" s="27"/>
      <c r="M74" s="27"/>
      <c r="O74" s="27"/>
      <c r="P74" s="27"/>
      <c r="R74" s="27"/>
      <c r="S74" s="27"/>
      <c r="U74" s="27"/>
      <c r="V74" s="27"/>
      <c r="X74" s="27"/>
      <c r="Y74" s="27"/>
      <c r="AA74" s="27"/>
      <c r="AB74" s="27"/>
      <c r="AD74" s="27"/>
      <c r="AE74" s="27"/>
      <c r="AF74" s="27"/>
      <c r="AG74" s="27"/>
      <c r="AH74" s="27"/>
      <c r="AI74" s="27"/>
      <c r="AJ74" s="27"/>
      <c r="AK74" s="27"/>
    </row>
    <row r="75" spans="3:37" ht="12.75">
      <c r="C75" s="27"/>
      <c r="D75" s="27"/>
      <c r="E75" s="27"/>
      <c r="G75" s="27"/>
      <c r="H75" s="27"/>
      <c r="I75" s="27"/>
      <c r="K75" s="27"/>
      <c r="L75" s="27"/>
      <c r="M75" s="27"/>
      <c r="O75" s="27"/>
      <c r="P75" s="27"/>
      <c r="R75" s="27"/>
      <c r="S75" s="27"/>
      <c r="U75" s="27"/>
      <c r="V75" s="27"/>
      <c r="X75" s="27"/>
      <c r="Y75" s="27"/>
      <c r="AA75" s="27"/>
      <c r="AB75" s="27"/>
      <c r="AD75" s="27"/>
      <c r="AE75" s="27"/>
      <c r="AF75" s="27"/>
      <c r="AG75" s="27"/>
      <c r="AH75" s="27"/>
      <c r="AI75" s="27"/>
      <c r="AJ75" s="27"/>
      <c r="AK75" s="27"/>
    </row>
    <row r="76" spans="3:37" ht="12.75">
      <c r="C76" s="27"/>
      <c r="D76" s="27"/>
      <c r="E76" s="27"/>
      <c r="G76" s="27"/>
      <c r="H76" s="27"/>
      <c r="I76" s="27"/>
      <c r="K76" s="27"/>
      <c r="L76" s="27"/>
      <c r="M76" s="27"/>
      <c r="O76" s="27"/>
      <c r="P76" s="27"/>
      <c r="R76" s="27"/>
      <c r="S76" s="27"/>
      <c r="U76" s="27"/>
      <c r="V76" s="27"/>
      <c r="X76" s="27"/>
      <c r="Y76" s="27"/>
      <c r="AA76" s="27"/>
      <c r="AB76" s="27"/>
      <c r="AD76" s="27"/>
      <c r="AE76" s="27"/>
      <c r="AF76" s="27"/>
      <c r="AG76" s="27"/>
      <c r="AH76" s="27"/>
      <c r="AI76" s="27"/>
      <c r="AJ76" s="27"/>
      <c r="AK76" s="27"/>
    </row>
    <row r="77" spans="3:37" ht="12.75">
      <c r="C77" s="27"/>
      <c r="D77" s="27"/>
      <c r="E77" s="27"/>
      <c r="G77" s="27"/>
      <c r="H77" s="27"/>
      <c r="I77" s="27"/>
      <c r="K77" s="27"/>
      <c r="L77" s="27"/>
      <c r="M77" s="27"/>
      <c r="O77" s="27"/>
      <c r="P77" s="27"/>
      <c r="R77" s="27"/>
      <c r="S77" s="27"/>
      <c r="U77" s="27"/>
      <c r="V77" s="27"/>
      <c r="X77" s="27"/>
      <c r="Y77" s="27"/>
      <c r="AA77" s="27"/>
      <c r="AB77" s="27"/>
      <c r="AD77" s="27"/>
      <c r="AE77" s="27"/>
      <c r="AF77" s="27"/>
      <c r="AG77" s="27"/>
      <c r="AH77" s="27"/>
      <c r="AI77" s="27"/>
      <c r="AJ77" s="27"/>
      <c r="AK77" s="27"/>
    </row>
    <row r="78" spans="3:37" ht="12.75">
      <c r="C78" s="27"/>
      <c r="D78" s="27"/>
      <c r="E78" s="27"/>
      <c r="G78" s="27"/>
      <c r="H78" s="27"/>
      <c r="I78" s="27"/>
      <c r="K78" s="27"/>
      <c r="L78" s="27"/>
      <c r="M78" s="27"/>
      <c r="O78" s="27"/>
      <c r="P78" s="27"/>
      <c r="R78" s="27"/>
      <c r="S78" s="27"/>
      <c r="U78" s="27"/>
      <c r="V78" s="27"/>
      <c r="X78" s="27"/>
      <c r="Y78" s="27"/>
      <c r="AA78" s="27"/>
      <c r="AB78" s="27"/>
      <c r="AD78" s="27"/>
      <c r="AE78" s="27"/>
      <c r="AF78" s="27"/>
      <c r="AG78" s="27"/>
      <c r="AH78" s="27"/>
      <c r="AI78" s="27"/>
      <c r="AJ78" s="27"/>
      <c r="AK78" s="27"/>
    </row>
    <row r="79" spans="3:37" ht="12.75">
      <c r="C79" s="27"/>
      <c r="D79" s="27"/>
      <c r="E79" s="27"/>
      <c r="G79" s="27"/>
      <c r="H79" s="27"/>
      <c r="I79" s="27"/>
      <c r="K79" s="27"/>
      <c r="L79" s="27"/>
      <c r="M79" s="27"/>
      <c r="O79" s="27"/>
      <c r="P79" s="27"/>
      <c r="R79" s="27"/>
      <c r="S79" s="27"/>
      <c r="U79" s="27"/>
      <c r="V79" s="27"/>
      <c r="X79" s="27"/>
      <c r="Y79" s="27"/>
      <c r="AA79" s="27"/>
      <c r="AB79" s="27"/>
      <c r="AD79" s="27"/>
      <c r="AE79" s="27"/>
      <c r="AF79" s="27"/>
      <c r="AG79" s="27"/>
      <c r="AH79" s="27"/>
      <c r="AI79" s="27"/>
      <c r="AJ79" s="27"/>
      <c r="AK79" s="27"/>
    </row>
    <row r="80" spans="3:37" ht="12.75">
      <c r="C80" s="27"/>
      <c r="D80" s="27"/>
      <c r="E80" s="27"/>
      <c r="G80" s="27"/>
      <c r="H80" s="27"/>
      <c r="I80" s="27"/>
      <c r="K80" s="27"/>
      <c r="L80" s="27"/>
      <c r="M80" s="27"/>
      <c r="O80" s="27"/>
      <c r="P80" s="27"/>
      <c r="R80" s="27"/>
      <c r="S80" s="27"/>
      <c r="U80" s="27"/>
      <c r="V80" s="27"/>
      <c r="X80" s="27"/>
      <c r="Y80" s="27"/>
      <c r="AA80" s="27"/>
      <c r="AB80" s="27"/>
      <c r="AD80" s="27"/>
      <c r="AE80" s="27"/>
      <c r="AF80" s="27"/>
      <c r="AG80" s="27"/>
      <c r="AH80" s="27"/>
      <c r="AI80" s="27"/>
      <c r="AJ80" s="27"/>
      <c r="AK80" s="27"/>
    </row>
    <row r="81" spans="3:37" ht="12.75">
      <c r="C81" s="27"/>
      <c r="D81" s="27"/>
      <c r="E81" s="27"/>
      <c r="G81" s="27"/>
      <c r="H81" s="27"/>
      <c r="I81" s="27"/>
      <c r="K81" s="27"/>
      <c r="L81" s="27"/>
      <c r="M81" s="27"/>
      <c r="O81" s="27"/>
      <c r="P81" s="27"/>
      <c r="R81" s="27"/>
      <c r="S81" s="27"/>
      <c r="U81" s="27"/>
      <c r="V81" s="27"/>
      <c r="X81" s="27"/>
      <c r="Y81" s="27"/>
      <c r="AA81" s="27"/>
      <c r="AB81" s="27"/>
      <c r="AD81" s="27"/>
      <c r="AE81" s="27"/>
      <c r="AF81" s="27"/>
      <c r="AG81" s="27"/>
      <c r="AH81" s="27"/>
      <c r="AI81" s="27"/>
      <c r="AJ81" s="27"/>
      <c r="AK81" s="27"/>
    </row>
    <row r="82" spans="3:37" ht="12.75">
      <c r="C82" s="27"/>
      <c r="D82" s="27"/>
      <c r="E82" s="27"/>
      <c r="G82" s="27"/>
      <c r="H82" s="27"/>
      <c r="I82" s="27"/>
      <c r="K82" s="27"/>
      <c r="L82" s="27"/>
      <c r="M82" s="27"/>
      <c r="O82" s="27"/>
      <c r="P82" s="27"/>
      <c r="R82" s="27"/>
      <c r="S82" s="27"/>
      <c r="U82" s="27"/>
      <c r="V82" s="27"/>
      <c r="X82" s="27"/>
      <c r="Y82" s="27"/>
      <c r="AA82" s="27"/>
      <c r="AB82" s="27"/>
      <c r="AD82" s="27"/>
      <c r="AE82" s="27"/>
      <c r="AF82" s="27"/>
      <c r="AG82" s="27"/>
      <c r="AH82" s="27"/>
      <c r="AI82" s="27"/>
      <c r="AJ82" s="27"/>
      <c r="AK82" s="27"/>
    </row>
    <row r="83" spans="3:37" ht="12.75">
      <c r="C83" s="27"/>
      <c r="D83" s="27"/>
      <c r="E83" s="27"/>
      <c r="G83" s="27"/>
      <c r="H83" s="27"/>
      <c r="I83" s="27"/>
      <c r="K83" s="27"/>
      <c r="L83" s="27"/>
      <c r="M83" s="27"/>
      <c r="O83" s="27"/>
      <c r="P83" s="27"/>
      <c r="R83" s="27"/>
      <c r="S83" s="27"/>
      <c r="U83" s="27"/>
      <c r="V83" s="27"/>
      <c r="X83" s="27"/>
      <c r="Y83" s="27"/>
      <c r="AA83" s="27"/>
      <c r="AB83" s="27"/>
      <c r="AD83" s="27"/>
      <c r="AE83" s="27"/>
      <c r="AF83" s="27"/>
      <c r="AG83" s="27"/>
      <c r="AH83" s="27"/>
      <c r="AI83" s="27"/>
      <c r="AJ83" s="27"/>
      <c r="AK83" s="27"/>
    </row>
    <row r="84" spans="3:37" ht="12.75">
      <c r="C84" s="27"/>
      <c r="D84" s="27"/>
      <c r="E84" s="27"/>
      <c r="G84" s="27"/>
      <c r="H84" s="27"/>
      <c r="I84" s="27"/>
      <c r="K84" s="27"/>
      <c r="L84" s="27"/>
      <c r="M84" s="27"/>
      <c r="O84" s="27"/>
      <c r="P84" s="27"/>
      <c r="R84" s="27"/>
      <c r="S84" s="27"/>
      <c r="U84" s="27"/>
      <c r="V84" s="27"/>
      <c r="X84" s="27"/>
      <c r="Y84" s="27"/>
      <c r="AA84" s="27"/>
      <c r="AB84" s="27"/>
      <c r="AD84" s="27"/>
      <c r="AE84" s="27"/>
      <c r="AF84" s="27"/>
      <c r="AG84" s="27"/>
      <c r="AH84" s="27"/>
      <c r="AI84" s="27"/>
      <c r="AJ84" s="27"/>
      <c r="AK84" s="27"/>
    </row>
    <row r="85" spans="3:37" ht="12.75">
      <c r="C85" s="27"/>
      <c r="D85" s="27"/>
      <c r="E85" s="27"/>
      <c r="G85" s="27"/>
      <c r="H85" s="27"/>
      <c r="I85" s="27"/>
      <c r="K85" s="27"/>
      <c r="L85" s="27"/>
      <c r="M85" s="27"/>
      <c r="O85" s="27"/>
      <c r="P85" s="27"/>
      <c r="R85" s="27"/>
      <c r="S85" s="27"/>
      <c r="U85" s="27"/>
      <c r="V85" s="27"/>
      <c r="X85" s="27"/>
      <c r="Y85" s="27"/>
      <c r="AA85" s="27"/>
      <c r="AB85" s="27"/>
      <c r="AD85" s="27"/>
      <c r="AE85" s="27"/>
      <c r="AF85" s="27"/>
      <c r="AG85" s="27"/>
      <c r="AH85" s="27"/>
      <c r="AI85" s="27"/>
      <c r="AJ85" s="27"/>
      <c r="AK85" s="27"/>
    </row>
    <row r="86" spans="3:37" ht="12.75">
      <c r="C86" s="27"/>
      <c r="D86" s="27"/>
      <c r="E86" s="27"/>
      <c r="G86" s="27"/>
      <c r="H86" s="27"/>
      <c r="I86" s="27"/>
      <c r="K86" s="27"/>
      <c r="L86" s="27"/>
      <c r="M86" s="27"/>
      <c r="O86" s="27"/>
      <c r="P86" s="27"/>
      <c r="R86" s="27"/>
      <c r="S86" s="27"/>
      <c r="U86" s="27"/>
      <c r="V86" s="27"/>
      <c r="X86" s="27"/>
      <c r="Y86" s="27"/>
      <c r="AA86" s="27"/>
      <c r="AB86" s="27"/>
      <c r="AD86" s="27"/>
      <c r="AE86" s="27"/>
      <c r="AF86" s="27"/>
      <c r="AG86" s="27"/>
      <c r="AH86" s="27"/>
      <c r="AI86" s="27"/>
      <c r="AJ86" s="27"/>
      <c r="AK86" s="27"/>
    </row>
    <row r="87" spans="3:37" ht="12.75">
      <c r="C87" s="27"/>
      <c r="D87" s="27"/>
      <c r="E87" s="27"/>
      <c r="G87" s="27"/>
      <c r="H87" s="27"/>
      <c r="I87" s="27"/>
      <c r="K87" s="27"/>
      <c r="L87" s="27"/>
      <c r="M87" s="27"/>
      <c r="O87" s="27"/>
      <c r="P87" s="27"/>
      <c r="R87" s="27"/>
      <c r="S87" s="27"/>
      <c r="U87" s="27"/>
      <c r="V87" s="27"/>
      <c r="X87" s="27"/>
      <c r="Y87" s="27"/>
      <c r="AA87" s="27"/>
      <c r="AB87" s="27"/>
      <c r="AD87" s="27"/>
      <c r="AE87" s="27"/>
      <c r="AF87" s="27"/>
      <c r="AG87" s="27"/>
      <c r="AH87" s="27"/>
      <c r="AI87" s="27"/>
      <c r="AJ87" s="27"/>
      <c r="AK87" s="27"/>
    </row>
    <row r="88" spans="3:37" ht="12.75">
      <c r="C88" s="27"/>
      <c r="D88" s="27"/>
      <c r="E88" s="27"/>
      <c r="G88" s="27"/>
      <c r="H88" s="27"/>
      <c r="I88" s="27"/>
      <c r="K88" s="27"/>
      <c r="L88" s="27"/>
      <c r="M88" s="27"/>
      <c r="O88" s="27"/>
      <c r="P88" s="27"/>
      <c r="R88" s="27"/>
      <c r="S88" s="27"/>
      <c r="U88" s="27"/>
      <c r="V88" s="27"/>
      <c r="X88" s="27"/>
      <c r="Y88" s="27"/>
      <c r="AA88" s="27"/>
      <c r="AB88" s="27"/>
      <c r="AD88" s="27"/>
      <c r="AE88" s="27"/>
      <c r="AF88" s="27"/>
      <c r="AG88" s="27"/>
      <c r="AH88" s="27"/>
      <c r="AI88" s="27"/>
      <c r="AJ88" s="27"/>
      <c r="AK88" s="27"/>
    </row>
    <row r="89" spans="3:37" ht="12.75">
      <c r="C89" s="27"/>
      <c r="D89" s="27"/>
      <c r="E89" s="27"/>
      <c r="G89" s="27"/>
      <c r="H89" s="27"/>
      <c r="I89" s="27"/>
      <c r="K89" s="27"/>
      <c r="L89" s="27"/>
      <c r="M89" s="27"/>
      <c r="O89" s="27"/>
      <c r="P89" s="27"/>
      <c r="R89" s="27"/>
      <c r="S89" s="27"/>
      <c r="U89" s="27"/>
      <c r="V89" s="27"/>
      <c r="X89" s="27"/>
      <c r="Y89" s="27"/>
      <c r="AA89" s="27"/>
      <c r="AB89" s="27"/>
      <c r="AD89" s="27"/>
      <c r="AE89" s="27"/>
      <c r="AF89" s="27"/>
      <c r="AG89" s="27"/>
      <c r="AH89" s="27"/>
      <c r="AI89" s="27"/>
      <c r="AJ89" s="27"/>
      <c r="AK89" s="27"/>
    </row>
    <row r="90" spans="3:37" ht="12.75">
      <c r="C90" s="27"/>
      <c r="D90" s="27"/>
      <c r="E90" s="27"/>
      <c r="G90" s="27"/>
      <c r="H90" s="27"/>
      <c r="I90" s="27"/>
      <c r="K90" s="27"/>
      <c r="L90" s="27"/>
      <c r="M90" s="27"/>
      <c r="O90" s="27"/>
      <c r="P90" s="27"/>
      <c r="R90" s="27"/>
      <c r="S90" s="27"/>
      <c r="U90" s="27"/>
      <c r="V90" s="27"/>
      <c r="X90" s="27"/>
      <c r="Y90" s="27"/>
      <c r="AA90" s="27"/>
      <c r="AB90" s="27"/>
      <c r="AD90" s="27"/>
      <c r="AE90" s="27"/>
      <c r="AF90" s="27"/>
      <c r="AG90" s="27"/>
      <c r="AH90" s="27"/>
      <c r="AI90" s="27"/>
      <c r="AJ90" s="27"/>
      <c r="AK90" s="27"/>
    </row>
    <row r="91" spans="3:37" ht="12.75">
      <c r="C91" s="27"/>
      <c r="D91" s="27"/>
      <c r="E91" s="27"/>
      <c r="G91" s="27"/>
      <c r="H91" s="27"/>
      <c r="I91" s="27"/>
      <c r="K91" s="27"/>
      <c r="L91" s="27"/>
      <c r="M91" s="27"/>
      <c r="O91" s="27"/>
      <c r="P91" s="27"/>
      <c r="R91" s="27"/>
      <c r="S91" s="27"/>
      <c r="U91" s="27"/>
      <c r="V91" s="27"/>
      <c r="X91" s="27"/>
      <c r="Y91" s="27"/>
      <c r="AA91" s="27"/>
      <c r="AB91" s="27"/>
      <c r="AD91" s="27"/>
      <c r="AE91" s="27"/>
      <c r="AF91" s="27"/>
      <c r="AG91" s="27"/>
      <c r="AH91" s="27"/>
      <c r="AI91" s="27"/>
      <c r="AJ91" s="27"/>
      <c r="AK91" s="27"/>
    </row>
    <row r="92" spans="3:37" ht="12.75">
      <c r="C92" s="27"/>
      <c r="D92" s="27"/>
      <c r="E92" s="27"/>
      <c r="G92" s="27"/>
      <c r="H92" s="27"/>
      <c r="I92" s="27"/>
      <c r="K92" s="27"/>
      <c r="L92" s="27"/>
      <c r="M92" s="27"/>
      <c r="O92" s="27"/>
      <c r="P92" s="27"/>
      <c r="R92" s="27"/>
      <c r="S92" s="27"/>
      <c r="U92" s="27"/>
      <c r="V92" s="27"/>
      <c r="X92" s="27"/>
      <c r="Y92" s="27"/>
      <c r="AA92" s="27"/>
      <c r="AB92" s="27"/>
      <c r="AD92" s="27"/>
      <c r="AE92" s="27"/>
      <c r="AF92" s="27"/>
      <c r="AG92" s="27"/>
      <c r="AH92" s="27"/>
      <c r="AI92" s="27"/>
      <c r="AJ92" s="27"/>
      <c r="AK92" s="27"/>
    </row>
    <row r="93" spans="3:37" ht="12.75">
      <c r="C93" s="27"/>
      <c r="D93" s="27"/>
      <c r="E93" s="27"/>
      <c r="G93" s="27"/>
      <c r="H93" s="27"/>
      <c r="I93" s="27"/>
      <c r="K93" s="27"/>
      <c r="L93" s="27"/>
      <c r="M93" s="27"/>
      <c r="O93" s="27"/>
      <c r="P93" s="27"/>
      <c r="R93" s="27"/>
      <c r="S93" s="27"/>
      <c r="U93" s="27"/>
      <c r="V93" s="27"/>
      <c r="X93" s="27"/>
      <c r="Y93" s="27"/>
      <c r="AA93" s="27"/>
      <c r="AB93" s="27"/>
      <c r="AD93" s="27"/>
      <c r="AE93" s="27"/>
      <c r="AF93" s="27"/>
      <c r="AG93" s="27"/>
      <c r="AH93" s="27"/>
      <c r="AI93" s="27"/>
      <c r="AJ93" s="27"/>
      <c r="AK93" s="27"/>
    </row>
    <row r="94" spans="3:37" ht="12.75">
      <c r="C94" s="27"/>
      <c r="D94" s="27"/>
      <c r="E94" s="27"/>
      <c r="G94" s="27"/>
      <c r="H94" s="27"/>
      <c r="I94" s="27"/>
      <c r="K94" s="27"/>
      <c r="L94" s="27"/>
      <c r="M94" s="27"/>
      <c r="O94" s="27"/>
      <c r="P94" s="27"/>
      <c r="R94" s="27"/>
      <c r="S94" s="27"/>
      <c r="U94" s="27"/>
      <c r="V94" s="27"/>
      <c r="X94" s="27"/>
      <c r="Y94" s="27"/>
      <c r="AA94" s="27"/>
      <c r="AB94" s="27"/>
      <c r="AD94" s="27"/>
      <c r="AE94" s="27"/>
      <c r="AF94" s="27"/>
      <c r="AG94" s="27"/>
      <c r="AH94" s="27"/>
      <c r="AI94" s="27"/>
      <c r="AJ94" s="27"/>
      <c r="AK94" s="27"/>
    </row>
    <row r="95" spans="3:37" ht="12.75">
      <c r="C95" s="27"/>
      <c r="D95" s="27"/>
      <c r="E95" s="27"/>
      <c r="G95" s="27"/>
      <c r="H95" s="27"/>
      <c r="I95" s="27"/>
      <c r="K95" s="27"/>
      <c r="L95" s="27"/>
      <c r="M95" s="27"/>
      <c r="O95" s="27"/>
      <c r="P95" s="27"/>
      <c r="R95" s="27"/>
      <c r="S95" s="27"/>
      <c r="U95" s="27"/>
      <c r="V95" s="27"/>
      <c r="X95" s="27"/>
      <c r="Y95" s="27"/>
      <c r="AA95" s="27"/>
      <c r="AB95" s="27"/>
      <c r="AD95" s="27"/>
      <c r="AE95" s="27"/>
      <c r="AF95" s="27"/>
      <c r="AG95" s="27"/>
      <c r="AH95" s="27"/>
      <c r="AI95" s="27"/>
      <c r="AJ95" s="27"/>
      <c r="AK95" s="27"/>
    </row>
    <row r="96" spans="3:37" ht="12.75">
      <c r="C96" s="27"/>
      <c r="D96" s="27"/>
      <c r="E96" s="27"/>
      <c r="G96" s="27"/>
      <c r="H96" s="27"/>
      <c r="I96" s="27"/>
      <c r="K96" s="27"/>
      <c r="L96" s="27"/>
      <c r="M96" s="27"/>
      <c r="O96" s="27"/>
      <c r="P96" s="27"/>
      <c r="R96" s="27"/>
      <c r="S96" s="27"/>
      <c r="U96" s="27"/>
      <c r="V96" s="27"/>
      <c r="X96" s="27"/>
      <c r="Y96" s="27"/>
      <c r="AA96" s="27"/>
      <c r="AB96" s="27"/>
      <c r="AD96" s="27"/>
      <c r="AE96" s="27"/>
      <c r="AF96" s="27"/>
      <c r="AG96" s="27"/>
      <c r="AH96" s="27"/>
      <c r="AI96" s="27"/>
      <c r="AJ96" s="27"/>
      <c r="AK96" s="27"/>
    </row>
    <row r="97" spans="3:37" ht="12.75">
      <c r="C97" s="27"/>
      <c r="D97" s="27"/>
      <c r="E97" s="27"/>
      <c r="G97" s="27"/>
      <c r="H97" s="27"/>
      <c r="I97" s="27"/>
      <c r="K97" s="27"/>
      <c r="L97" s="27"/>
      <c r="M97" s="27"/>
      <c r="O97" s="27"/>
      <c r="P97" s="27"/>
      <c r="R97" s="27"/>
      <c r="S97" s="27"/>
      <c r="U97" s="27"/>
      <c r="V97" s="27"/>
      <c r="X97" s="27"/>
      <c r="Y97" s="27"/>
      <c r="AA97" s="27"/>
      <c r="AB97" s="27"/>
      <c r="AD97" s="27"/>
      <c r="AE97" s="27"/>
      <c r="AF97" s="27"/>
      <c r="AG97" s="27"/>
      <c r="AH97" s="27"/>
      <c r="AI97" s="27"/>
      <c r="AJ97" s="27"/>
      <c r="AK97" s="27"/>
    </row>
    <row r="98" spans="3:37" ht="12.75">
      <c r="C98" s="27"/>
      <c r="D98" s="27"/>
      <c r="E98" s="27"/>
      <c r="G98" s="27"/>
      <c r="H98" s="27"/>
      <c r="I98" s="27"/>
      <c r="K98" s="27"/>
      <c r="L98" s="27"/>
      <c r="M98" s="27"/>
      <c r="O98" s="27"/>
      <c r="P98" s="27"/>
      <c r="R98" s="27"/>
      <c r="S98" s="27"/>
      <c r="U98" s="27"/>
      <c r="V98" s="27"/>
      <c r="X98" s="27"/>
      <c r="Y98" s="27"/>
      <c r="AA98" s="27"/>
      <c r="AB98" s="27"/>
      <c r="AD98" s="27"/>
      <c r="AE98" s="27"/>
      <c r="AF98" s="27"/>
      <c r="AG98" s="27"/>
      <c r="AH98" s="27"/>
      <c r="AI98" s="27"/>
      <c r="AJ98" s="27"/>
      <c r="AK98" s="27"/>
    </row>
    <row r="99" spans="3:37" ht="12.75">
      <c r="C99" s="27"/>
      <c r="D99" s="27"/>
      <c r="E99" s="27"/>
      <c r="G99" s="27"/>
      <c r="H99" s="27"/>
      <c r="I99" s="27"/>
      <c r="K99" s="27"/>
      <c r="L99" s="27"/>
      <c r="M99" s="27"/>
      <c r="O99" s="27"/>
      <c r="P99" s="27"/>
      <c r="R99" s="27"/>
      <c r="S99" s="27"/>
      <c r="U99" s="27"/>
      <c r="V99" s="27"/>
      <c r="X99" s="27"/>
      <c r="Y99" s="27"/>
      <c r="AA99" s="27"/>
      <c r="AB99" s="27"/>
      <c r="AD99" s="27"/>
      <c r="AE99" s="27"/>
      <c r="AF99" s="27"/>
      <c r="AG99" s="27"/>
      <c r="AH99" s="27"/>
      <c r="AI99" s="27"/>
      <c r="AJ99" s="27"/>
      <c r="AK99" s="27"/>
    </row>
    <row r="100" spans="3:37" ht="12.75">
      <c r="C100" s="27"/>
      <c r="D100" s="27"/>
      <c r="E100" s="27"/>
      <c r="G100" s="27"/>
      <c r="H100" s="27"/>
      <c r="I100" s="27"/>
      <c r="K100" s="27"/>
      <c r="L100" s="27"/>
      <c r="M100" s="27"/>
      <c r="O100" s="27"/>
      <c r="P100" s="27"/>
      <c r="R100" s="27"/>
      <c r="S100" s="27"/>
      <c r="U100" s="27"/>
      <c r="V100" s="27"/>
      <c r="X100" s="27"/>
      <c r="Y100" s="27"/>
      <c r="AA100" s="27"/>
      <c r="AB100" s="27"/>
      <c r="AD100" s="27"/>
      <c r="AE100" s="27"/>
      <c r="AF100" s="27"/>
      <c r="AG100" s="27"/>
      <c r="AH100" s="27"/>
      <c r="AI100" s="27"/>
      <c r="AJ100" s="27"/>
      <c r="AK100" s="27"/>
    </row>
    <row r="101" spans="3:37" ht="12.75">
      <c r="C101" s="27"/>
      <c r="D101" s="27"/>
      <c r="E101" s="27"/>
      <c r="G101" s="27"/>
      <c r="H101" s="27"/>
      <c r="I101" s="27"/>
      <c r="K101" s="27"/>
      <c r="L101" s="27"/>
      <c r="M101" s="27"/>
      <c r="O101" s="27"/>
      <c r="P101" s="27"/>
      <c r="R101" s="27"/>
      <c r="S101" s="27"/>
      <c r="U101" s="27"/>
      <c r="V101" s="27"/>
      <c r="X101" s="27"/>
      <c r="Y101" s="27"/>
      <c r="AA101" s="27"/>
      <c r="AB101" s="27"/>
      <c r="AD101" s="27"/>
      <c r="AE101" s="27"/>
      <c r="AF101" s="27"/>
      <c r="AG101" s="27"/>
      <c r="AH101" s="27"/>
      <c r="AI101" s="27"/>
      <c r="AJ101" s="27"/>
      <c r="AK101" s="27"/>
    </row>
    <row r="102" spans="3:37" ht="12.75">
      <c r="C102" s="27"/>
      <c r="D102" s="27"/>
      <c r="E102" s="27"/>
      <c r="G102" s="27"/>
      <c r="H102" s="27"/>
      <c r="I102" s="27"/>
      <c r="K102" s="27"/>
      <c r="L102" s="27"/>
      <c r="M102" s="27"/>
      <c r="O102" s="27"/>
      <c r="P102" s="27"/>
      <c r="R102" s="27"/>
      <c r="S102" s="27"/>
      <c r="U102" s="27"/>
      <c r="V102" s="27"/>
      <c r="X102" s="27"/>
      <c r="Y102" s="27"/>
      <c r="AA102" s="27"/>
      <c r="AB102" s="27"/>
      <c r="AD102" s="27"/>
      <c r="AE102" s="27"/>
      <c r="AF102" s="27"/>
      <c r="AG102" s="27"/>
      <c r="AH102" s="27"/>
      <c r="AI102" s="27"/>
      <c r="AJ102" s="27"/>
      <c r="AK102" s="27"/>
    </row>
    <row r="103" spans="3:37" ht="12.75">
      <c r="C103" s="27"/>
      <c r="D103" s="27"/>
      <c r="E103" s="27"/>
      <c r="G103" s="27"/>
      <c r="H103" s="27"/>
      <c r="I103" s="27"/>
      <c r="K103" s="27"/>
      <c r="L103" s="27"/>
      <c r="M103" s="27"/>
      <c r="O103" s="27"/>
      <c r="P103" s="27"/>
      <c r="R103" s="27"/>
      <c r="S103" s="27"/>
      <c r="U103" s="27"/>
      <c r="V103" s="27"/>
      <c r="X103" s="27"/>
      <c r="Y103" s="27"/>
      <c r="AA103" s="27"/>
      <c r="AB103" s="27"/>
      <c r="AD103" s="27"/>
      <c r="AE103" s="27"/>
      <c r="AF103" s="27"/>
      <c r="AG103" s="27"/>
      <c r="AH103" s="27"/>
      <c r="AI103" s="27"/>
      <c r="AJ103" s="27"/>
      <c r="AK103" s="27"/>
    </row>
    <row r="104" spans="3:37" ht="12.75">
      <c r="C104" s="27"/>
      <c r="D104" s="27"/>
      <c r="E104" s="27"/>
      <c r="G104" s="27"/>
      <c r="H104" s="27"/>
      <c r="I104" s="27"/>
      <c r="K104" s="27"/>
      <c r="L104" s="27"/>
      <c r="M104" s="27"/>
      <c r="O104" s="27"/>
      <c r="P104" s="27"/>
      <c r="R104" s="27"/>
      <c r="S104" s="27"/>
      <c r="U104" s="27"/>
      <c r="V104" s="27"/>
      <c r="X104" s="27"/>
      <c r="Y104" s="27"/>
      <c r="AA104" s="27"/>
      <c r="AB104" s="27"/>
      <c r="AD104" s="27"/>
      <c r="AE104" s="27"/>
      <c r="AF104" s="27"/>
      <c r="AG104" s="27"/>
      <c r="AH104" s="27"/>
      <c r="AI104" s="27"/>
      <c r="AJ104" s="27"/>
      <c r="AK104" s="27"/>
    </row>
    <row r="105" spans="3:37" ht="12.75">
      <c r="C105" s="27"/>
      <c r="D105" s="27"/>
      <c r="E105" s="27"/>
      <c r="G105" s="27"/>
      <c r="H105" s="27"/>
      <c r="I105" s="27"/>
      <c r="K105" s="27"/>
      <c r="L105" s="27"/>
      <c r="M105" s="27"/>
      <c r="O105" s="27"/>
      <c r="P105" s="27"/>
      <c r="R105" s="27"/>
      <c r="S105" s="27"/>
      <c r="U105" s="27"/>
      <c r="V105" s="27"/>
      <c r="X105" s="27"/>
      <c r="Y105" s="27"/>
      <c r="AA105" s="27"/>
      <c r="AB105" s="27"/>
      <c r="AD105" s="27"/>
      <c r="AE105" s="27"/>
      <c r="AF105" s="27"/>
      <c r="AG105" s="27"/>
      <c r="AH105" s="27"/>
      <c r="AI105" s="27"/>
      <c r="AJ105" s="27"/>
      <c r="AK105" s="27"/>
    </row>
    <row r="106" spans="3:37" ht="12.75">
      <c r="C106" s="27"/>
      <c r="D106" s="27"/>
      <c r="E106" s="27"/>
      <c r="G106" s="27"/>
      <c r="H106" s="27"/>
      <c r="I106" s="27"/>
      <c r="K106" s="27"/>
      <c r="L106" s="27"/>
      <c r="M106" s="27"/>
      <c r="O106" s="27"/>
      <c r="P106" s="27"/>
      <c r="R106" s="27"/>
      <c r="S106" s="27"/>
      <c r="U106" s="27"/>
      <c r="V106" s="27"/>
      <c r="X106" s="27"/>
      <c r="Y106" s="27"/>
      <c r="AA106" s="27"/>
      <c r="AB106" s="27"/>
      <c r="AD106" s="27"/>
      <c r="AE106" s="27"/>
      <c r="AF106" s="27"/>
      <c r="AG106" s="27"/>
      <c r="AH106" s="27"/>
      <c r="AI106" s="27"/>
      <c r="AJ106" s="27"/>
      <c r="AK106" s="27"/>
    </row>
    <row r="107" spans="3:37" ht="12.75">
      <c r="C107" s="27"/>
      <c r="D107" s="27"/>
      <c r="E107" s="27"/>
      <c r="G107" s="27"/>
      <c r="H107" s="27"/>
      <c r="I107" s="27"/>
      <c r="K107" s="27"/>
      <c r="L107" s="27"/>
      <c r="M107" s="27"/>
      <c r="O107" s="27"/>
      <c r="P107" s="27"/>
      <c r="R107" s="27"/>
      <c r="S107" s="27"/>
      <c r="U107" s="27"/>
      <c r="V107" s="27"/>
      <c r="X107" s="27"/>
      <c r="Y107" s="27"/>
      <c r="AA107" s="27"/>
      <c r="AB107" s="27"/>
      <c r="AD107" s="27"/>
      <c r="AE107" s="27"/>
      <c r="AF107" s="27"/>
      <c r="AG107" s="27"/>
      <c r="AH107" s="27"/>
      <c r="AI107" s="27"/>
      <c r="AJ107" s="27"/>
      <c r="AK107" s="27"/>
    </row>
    <row r="108" spans="3:37" ht="12.75">
      <c r="C108" s="27"/>
      <c r="D108" s="27"/>
      <c r="E108" s="27"/>
      <c r="G108" s="27"/>
      <c r="H108" s="27"/>
      <c r="I108" s="27"/>
      <c r="K108" s="27"/>
      <c r="L108" s="27"/>
      <c r="M108" s="27"/>
      <c r="O108" s="27"/>
      <c r="P108" s="27"/>
      <c r="R108" s="27"/>
      <c r="S108" s="27"/>
      <c r="U108" s="27"/>
      <c r="V108" s="27"/>
      <c r="X108" s="27"/>
      <c r="Y108" s="27"/>
      <c r="AA108" s="27"/>
      <c r="AB108" s="27"/>
      <c r="AD108" s="27"/>
      <c r="AE108" s="27"/>
      <c r="AF108" s="27"/>
      <c r="AG108" s="27"/>
      <c r="AH108" s="27"/>
      <c r="AI108" s="27"/>
      <c r="AJ108" s="27"/>
      <c r="AK108" s="27"/>
    </row>
    <row r="109" spans="3:37" ht="12.75">
      <c r="C109" s="27"/>
      <c r="D109" s="27"/>
      <c r="E109" s="27"/>
      <c r="G109" s="27"/>
      <c r="H109" s="27"/>
      <c r="I109" s="27"/>
      <c r="K109" s="27"/>
      <c r="L109" s="27"/>
      <c r="M109" s="27"/>
      <c r="O109" s="27"/>
      <c r="P109" s="27"/>
      <c r="R109" s="27"/>
      <c r="S109" s="27"/>
      <c r="U109" s="27"/>
      <c r="V109" s="27"/>
      <c r="X109" s="27"/>
      <c r="Y109" s="27"/>
      <c r="AA109" s="27"/>
      <c r="AB109" s="27"/>
      <c r="AD109" s="27"/>
      <c r="AE109" s="27"/>
      <c r="AF109" s="27"/>
      <c r="AG109" s="27"/>
      <c r="AH109" s="27"/>
      <c r="AI109" s="27"/>
      <c r="AJ109" s="27"/>
      <c r="AK109" s="27"/>
    </row>
    <row r="110" spans="3:37" ht="12.75">
      <c r="C110" s="27"/>
      <c r="D110" s="27"/>
      <c r="E110" s="27"/>
      <c r="G110" s="27"/>
      <c r="H110" s="27"/>
      <c r="I110" s="27"/>
      <c r="K110" s="27"/>
      <c r="L110" s="27"/>
      <c r="M110" s="27"/>
      <c r="O110" s="27"/>
      <c r="P110" s="27"/>
      <c r="R110" s="27"/>
      <c r="S110" s="27"/>
      <c r="U110" s="27"/>
      <c r="V110" s="27"/>
      <c r="X110" s="27"/>
      <c r="Y110" s="27"/>
      <c r="AA110" s="27"/>
      <c r="AB110" s="27"/>
      <c r="AD110" s="27"/>
      <c r="AE110" s="27"/>
      <c r="AF110" s="27"/>
      <c r="AG110" s="27"/>
      <c r="AH110" s="27"/>
      <c r="AI110" s="27"/>
      <c r="AJ110" s="27"/>
      <c r="AK110" s="27"/>
    </row>
    <row r="111" spans="3:37" ht="12.75">
      <c r="C111" s="27"/>
      <c r="D111" s="27"/>
      <c r="E111" s="27"/>
      <c r="G111" s="27"/>
      <c r="H111" s="27"/>
      <c r="I111" s="27"/>
      <c r="K111" s="27"/>
      <c r="L111" s="27"/>
      <c r="M111" s="27"/>
      <c r="O111" s="27"/>
      <c r="P111" s="27"/>
      <c r="R111" s="27"/>
      <c r="S111" s="27"/>
      <c r="U111" s="27"/>
      <c r="V111" s="27"/>
      <c r="X111" s="27"/>
      <c r="Y111" s="27"/>
      <c r="AA111" s="27"/>
      <c r="AB111" s="27"/>
      <c r="AD111" s="27"/>
      <c r="AE111" s="27"/>
      <c r="AF111" s="27"/>
      <c r="AG111" s="27"/>
      <c r="AH111" s="27"/>
      <c r="AI111" s="27"/>
      <c r="AJ111" s="27"/>
      <c r="AK111" s="27"/>
    </row>
    <row r="112" spans="3:37" ht="12.75">
      <c r="C112" s="27"/>
      <c r="D112" s="27"/>
      <c r="E112" s="27"/>
      <c r="G112" s="27"/>
      <c r="H112" s="27"/>
      <c r="I112" s="27"/>
      <c r="K112" s="27"/>
      <c r="L112" s="27"/>
      <c r="M112" s="27"/>
      <c r="O112" s="27"/>
      <c r="P112" s="27"/>
      <c r="R112" s="27"/>
      <c r="S112" s="27"/>
      <c r="U112" s="27"/>
      <c r="V112" s="27"/>
      <c r="X112" s="27"/>
      <c r="Y112" s="27"/>
      <c r="AA112" s="27"/>
      <c r="AB112" s="27"/>
      <c r="AD112" s="27"/>
      <c r="AE112" s="27"/>
      <c r="AF112" s="27"/>
      <c r="AG112" s="27"/>
      <c r="AH112" s="27"/>
      <c r="AI112" s="27"/>
      <c r="AJ112" s="27"/>
      <c r="AK112" s="27"/>
    </row>
    <row r="113" spans="3:37" ht="12.75">
      <c r="C113" s="27"/>
      <c r="D113" s="27"/>
      <c r="E113" s="27"/>
      <c r="G113" s="27"/>
      <c r="H113" s="27"/>
      <c r="I113" s="27"/>
      <c r="K113" s="27"/>
      <c r="L113" s="27"/>
      <c r="M113" s="27"/>
      <c r="O113" s="27"/>
      <c r="P113" s="27"/>
      <c r="R113" s="27"/>
      <c r="S113" s="27"/>
      <c r="U113" s="27"/>
      <c r="V113" s="27"/>
      <c r="X113" s="27"/>
      <c r="Y113" s="27"/>
      <c r="AA113" s="27"/>
      <c r="AB113" s="27"/>
      <c r="AD113" s="27"/>
      <c r="AE113" s="27"/>
      <c r="AF113" s="27"/>
      <c r="AG113" s="27"/>
      <c r="AH113" s="27"/>
      <c r="AI113" s="27"/>
      <c r="AJ113" s="27"/>
      <c r="AK113" s="27"/>
    </row>
    <row r="114" spans="3:37" ht="12.75">
      <c r="C114" s="27"/>
      <c r="D114" s="27"/>
      <c r="E114" s="27"/>
      <c r="G114" s="27"/>
      <c r="H114" s="27"/>
      <c r="I114" s="27"/>
      <c r="K114" s="27"/>
      <c r="L114" s="27"/>
      <c r="M114" s="27"/>
      <c r="O114" s="27"/>
      <c r="P114" s="27"/>
      <c r="R114" s="27"/>
      <c r="S114" s="27"/>
      <c r="U114" s="27"/>
      <c r="V114" s="27"/>
      <c r="X114" s="27"/>
      <c r="Y114" s="27"/>
      <c r="AA114" s="27"/>
      <c r="AB114" s="27"/>
      <c r="AD114" s="27"/>
      <c r="AE114" s="27"/>
      <c r="AF114" s="27"/>
      <c r="AG114" s="27"/>
      <c r="AH114" s="27"/>
      <c r="AI114" s="27"/>
      <c r="AJ114" s="27"/>
      <c r="AK114" s="27"/>
    </row>
    <row r="115" spans="3:37" ht="12.75">
      <c r="C115" s="27"/>
      <c r="D115" s="27"/>
      <c r="E115" s="27"/>
      <c r="G115" s="27"/>
      <c r="H115" s="27"/>
      <c r="I115" s="27"/>
      <c r="K115" s="27"/>
      <c r="L115" s="27"/>
      <c r="M115" s="27"/>
      <c r="O115" s="27"/>
      <c r="P115" s="27"/>
      <c r="R115" s="27"/>
      <c r="S115" s="27"/>
      <c r="U115" s="27"/>
      <c r="V115" s="27"/>
      <c r="X115" s="27"/>
      <c r="Y115" s="27"/>
      <c r="AA115" s="27"/>
      <c r="AB115" s="27"/>
      <c r="AD115" s="27"/>
      <c r="AE115" s="27"/>
      <c r="AF115" s="27"/>
      <c r="AG115" s="27"/>
      <c r="AH115" s="27"/>
      <c r="AI115" s="27"/>
      <c r="AJ115" s="27"/>
      <c r="AK115" s="27"/>
    </row>
    <row r="116" spans="3:37" ht="12.75">
      <c r="C116" s="27"/>
      <c r="D116" s="27"/>
      <c r="E116" s="27"/>
      <c r="G116" s="27"/>
      <c r="H116" s="27"/>
      <c r="I116" s="27"/>
      <c r="K116" s="27"/>
      <c r="L116" s="27"/>
      <c r="M116" s="27"/>
      <c r="O116" s="27"/>
      <c r="P116" s="27"/>
      <c r="R116" s="27"/>
      <c r="S116" s="27"/>
      <c r="U116" s="27"/>
      <c r="V116" s="27"/>
      <c r="X116" s="27"/>
      <c r="Y116" s="27"/>
      <c r="AA116" s="27"/>
      <c r="AB116" s="27"/>
      <c r="AD116" s="27"/>
      <c r="AE116" s="27"/>
      <c r="AF116" s="27"/>
      <c r="AG116" s="27"/>
      <c r="AH116" s="27"/>
      <c r="AI116" s="27"/>
      <c r="AJ116" s="27"/>
      <c r="AK116" s="27"/>
    </row>
    <row r="117" spans="3:37" ht="12.75">
      <c r="C117" s="27"/>
      <c r="D117" s="27"/>
      <c r="E117" s="27"/>
      <c r="G117" s="27"/>
      <c r="H117" s="27"/>
      <c r="I117" s="27"/>
      <c r="K117" s="27"/>
      <c r="L117" s="27"/>
      <c r="M117" s="27"/>
      <c r="O117" s="27"/>
      <c r="P117" s="27"/>
      <c r="R117" s="27"/>
      <c r="S117" s="27"/>
      <c r="U117" s="27"/>
      <c r="V117" s="27"/>
      <c r="X117" s="27"/>
      <c r="Y117" s="27"/>
      <c r="AA117" s="27"/>
      <c r="AB117" s="27"/>
      <c r="AD117" s="27"/>
      <c r="AE117" s="27"/>
      <c r="AF117" s="27"/>
      <c r="AG117" s="27"/>
      <c r="AH117" s="27"/>
      <c r="AI117" s="27"/>
      <c r="AJ117" s="27"/>
      <c r="AK117" s="27"/>
    </row>
    <row r="118" spans="3:37" ht="12.75">
      <c r="C118" s="27"/>
      <c r="D118" s="27"/>
      <c r="E118" s="27"/>
      <c r="G118" s="27"/>
      <c r="H118" s="27"/>
      <c r="I118" s="27"/>
      <c r="K118" s="27"/>
      <c r="L118" s="27"/>
      <c r="M118" s="27"/>
      <c r="O118" s="27"/>
      <c r="P118" s="27"/>
      <c r="R118" s="27"/>
      <c r="S118" s="27"/>
      <c r="U118" s="27"/>
      <c r="V118" s="27"/>
      <c r="X118" s="27"/>
      <c r="Y118" s="27"/>
      <c r="AA118" s="27"/>
      <c r="AB118" s="27"/>
      <c r="AD118" s="27"/>
      <c r="AE118" s="27"/>
      <c r="AF118" s="27"/>
      <c r="AG118" s="27"/>
      <c r="AH118" s="27"/>
      <c r="AI118" s="27"/>
      <c r="AJ118" s="27"/>
      <c r="AK118" s="27"/>
    </row>
    <row r="119" spans="3:37" ht="12.75">
      <c r="C119" s="27"/>
      <c r="D119" s="27"/>
      <c r="E119" s="27"/>
      <c r="G119" s="27"/>
      <c r="H119" s="27"/>
      <c r="I119" s="27"/>
      <c r="K119" s="27"/>
      <c r="L119" s="27"/>
      <c r="M119" s="27"/>
      <c r="O119" s="27"/>
      <c r="P119" s="27"/>
      <c r="R119" s="27"/>
      <c r="S119" s="27"/>
      <c r="U119" s="27"/>
      <c r="V119" s="27"/>
      <c r="X119" s="27"/>
      <c r="Y119" s="27"/>
      <c r="AA119" s="27"/>
      <c r="AB119" s="27"/>
      <c r="AD119" s="27"/>
      <c r="AE119" s="27"/>
      <c r="AF119" s="27"/>
      <c r="AG119" s="27"/>
      <c r="AH119" s="27"/>
      <c r="AI119" s="27"/>
      <c r="AJ119" s="27"/>
      <c r="AK119" s="27"/>
    </row>
    <row r="120" spans="3:37" ht="12.75">
      <c r="C120" s="27"/>
      <c r="D120" s="27"/>
      <c r="E120" s="27"/>
      <c r="G120" s="27"/>
      <c r="H120" s="27"/>
      <c r="I120" s="27"/>
      <c r="K120" s="27"/>
      <c r="L120" s="27"/>
      <c r="M120" s="27"/>
      <c r="O120" s="27"/>
      <c r="P120" s="27"/>
      <c r="R120" s="27"/>
      <c r="S120" s="27"/>
      <c r="U120" s="27"/>
      <c r="V120" s="27"/>
      <c r="X120" s="27"/>
      <c r="Y120" s="27"/>
      <c r="AA120" s="27"/>
      <c r="AB120" s="27"/>
      <c r="AD120" s="27"/>
      <c r="AE120" s="27"/>
      <c r="AF120" s="27"/>
      <c r="AG120" s="27"/>
      <c r="AH120" s="27"/>
      <c r="AI120" s="27"/>
      <c r="AJ120" s="27"/>
      <c r="AK120" s="27"/>
    </row>
    <row r="121" spans="3:37" ht="12.75">
      <c r="C121" s="27"/>
      <c r="D121" s="27"/>
      <c r="E121" s="27"/>
      <c r="G121" s="27"/>
      <c r="H121" s="27"/>
      <c r="I121" s="27"/>
      <c r="K121" s="27"/>
      <c r="L121" s="27"/>
      <c r="M121" s="27"/>
      <c r="O121" s="27"/>
      <c r="P121" s="27"/>
      <c r="R121" s="27"/>
      <c r="S121" s="27"/>
      <c r="U121" s="27"/>
      <c r="V121" s="27"/>
      <c r="X121" s="27"/>
      <c r="Y121" s="27"/>
      <c r="AA121" s="27"/>
      <c r="AB121" s="27"/>
      <c r="AD121" s="27"/>
      <c r="AE121" s="27"/>
      <c r="AF121" s="27"/>
      <c r="AG121" s="27"/>
      <c r="AH121" s="27"/>
      <c r="AI121" s="27"/>
      <c r="AJ121" s="27"/>
      <c r="AK121" s="27"/>
    </row>
    <row r="122" spans="3:37" ht="12.75">
      <c r="C122" s="27"/>
      <c r="D122" s="27"/>
      <c r="E122" s="27"/>
      <c r="G122" s="27"/>
      <c r="H122" s="27"/>
      <c r="I122" s="27"/>
      <c r="K122" s="27"/>
      <c r="L122" s="27"/>
      <c r="M122" s="27"/>
      <c r="O122" s="27"/>
      <c r="P122" s="27"/>
      <c r="R122" s="27"/>
      <c r="S122" s="27"/>
      <c r="U122" s="27"/>
      <c r="V122" s="27"/>
      <c r="X122" s="27"/>
      <c r="Y122" s="27"/>
      <c r="AA122" s="27"/>
      <c r="AB122" s="27"/>
      <c r="AD122" s="27"/>
      <c r="AE122" s="27"/>
      <c r="AF122" s="27"/>
      <c r="AG122" s="27"/>
      <c r="AH122" s="27"/>
      <c r="AI122" s="27"/>
      <c r="AJ122" s="27"/>
      <c r="AK122" s="27"/>
    </row>
    <row r="123" spans="3:37" ht="12.75">
      <c r="C123" s="27"/>
      <c r="D123" s="27"/>
      <c r="E123" s="27"/>
      <c r="G123" s="27"/>
      <c r="H123" s="27"/>
      <c r="I123" s="27"/>
      <c r="K123" s="27"/>
      <c r="L123" s="27"/>
      <c r="M123" s="27"/>
      <c r="O123" s="27"/>
      <c r="P123" s="27"/>
      <c r="R123" s="27"/>
      <c r="S123" s="27"/>
      <c r="U123" s="27"/>
      <c r="V123" s="27"/>
      <c r="X123" s="27"/>
      <c r="Y123" s="27"/>
      <c r="AA123" s="27"/>
      <c r="AB123" s="27"/>
      <c r="AD123" s="27"/>
      <c r="AE123" s="27"/>
      <c r="AF123" s="27"/>
      <c r="AG123" s="27"/>
      <c r="AH123" s="27"/>
      <c r="AI123" s="27"/>
      <c r="AJ123" s="27"/>
      <c r="AK123" s="27"/>
    </row>
    <row r="124" spans="3:37" ht="12.75">
      <c r="C124" s="27"/>
      <c r="D124" s="27"/>
      <c r="E124" s="27"/>
      <c r="G124" s="27"/>
      <c r="H124" s="27"/>
      <c r="I124" s="27"/>
      <c r="K124" s="27"/>
      <c r="L124" s="27"/>
      <c r="M124" s="27"/>
      <c r="O124" s="27"/>
      <c r="P124" s="27"/>
      <c r="R124" s="27"/>
      <c r="S124" s="27"/>
      <c r="U124" s="27"/>
      <c r="V124" s="27"/>
      <c r="X124" s="27"/>
      <c r="Y124" s="27"/>
      <c r="AA124" s="27"/>
      <c r="AB124" s="27"/>
      <c r="AD124" s="27"/>
      <c r="AE124" s="27"/>
      <c r="AF124" s="27"/>
      <c r="AG124" s="27"/>
      <c r="AH124" s="27"/>
      <c r="AI124" s="27"/>
      <c r="AJ124" s="27"/>
      <c r="AK124" s="27"/>
    </row>
    <row r="125" spans="3:37" ht="12.75">
      <c r="C125" s="27"/>
      <c r="D125" s="27"/>
      <c r="E125" s="27"/>
      <c r="G125" s="27"/>
      <c r="H125" s="27"/>
      <c r="I125" s="27"/>
      <c r="K125" s="27"/>
      <c r="L125" s="27"/>
      <c r="M125" s="27"/>
      <c r="O125" s="27"/>
      <c r="P125" s="27"/>
      <c r="R125" s="27"/>
      <c r="S125" s="27"/>
      <c r="U125" s="27"/>
      <c r="V125" s="27"/>
      <c r="X125" s="27"/>
      <c r="Y125" s="27"/>
      <c r="AA125" s="27"/>
      <c r="AB125" s="27"/>
      <c r="AD125" s="27"/>
      <c r="AE125" s="27"/>
      <c r="AF125" s="27"/>
      <c r="AG125" s="27"/>
      <c r="AH125" s="27"/>
      <c r="AI125" s="27"/>
      <c r="AJ125" s="27"/>
      <c r="AK125" s="27"/>
    </row>
    <row r="126" spans="3:37" ht="12.75">
      <c r="C126" s="27"/>
      <c r="D126" s="27"/>
      <c r="E126" s="27"/>
      <c r="G126" s="27"/>
      <c r="H126" s="27"/>
      <c r="I126" s="27"/>
      <c r="K126" s="27"/>
      <c r="L126" s="27"/>
      <c r="M126" s="27"/>
      <c r="O126" s="27"/>
      <c r="P126" s="27"/>
      <c r="R126" s="27"/>
      <c r="S126" s="27"/>
      <c r="U126" s="27"/>
      <c r="V126" s="27"/>
      <c r="X126" s="27"/>
      <c r="Y126" s="27"/>
      <c r="AA126" s="27"/>
      <c r="AB126" s="27"/>
      <c r="AD126" s="27"/>
      <c r="AE126" s="27"/>
      <c r="AF126" s="27"/>
      <c r="AG126" s="27"/>
      <c r="AH126" s="27"/>
      <c r="AI126" s="27"/>
      <c r="AJ126" s="27"/>
      <c r="AK126" s="27"/>
    </row>
    <row r="127" spans="3:37" ht="12.75">
      <c r="C127" s="27"/>
      <c r="D127" s="27"/>
      <c r="E127" s="27"/>
      <c r="G127" s="27"/>
      <c r="H127" s="27"/>
      <c r="I127" s="27"/>
      <c r="K127" s="27"/>
      <c r="L127" s="27"/>
      <c r="M127" s="27"/>
      <c r="O127" s="27"/>
      <c r="P127" s="27"/>
      <c r="R127" s="27"/>
      <c r="S127" s="27"/>
      <c r="U127" s="27"/>
      <c r="V127" s="27"/>
      <c r="X127" s="27"/>
      <c r="Y127" s="27"/>
      <c r="AA127" s="27"/>
      <c r="AB127" s="27"/>
      <c r="AD127" s="27"/>
      <c r="AE127" s="27"/>
      <c r="AF127" s="27"/>
      <c r="AG127" s="27"/>
      <c r="AH127" s="27"/>
      <c r="AI127" s="27"/>
      <c r="AJ127" s="27"/>
      <c r="AK127" s="27"/>
    </row>
    <row r="128" spans="3:37" ht="12.75">
      <c r="C128" s="27"/>
      <c r="D128" s="27"/>
      <c r="E128" s="27"/>
      <c r="G128" s="27"/>
      <c r="H128" s="27"/>
      <c r="I128" s="27"/>
      <c r="K128" s="27"/>
      <c r="L128" s="27"/>
      <c r="M128" s="27"/>
      <c r="O128" s="27"/>
      <c r="P128" s="27"/>
      <c r="R128" s="27"/>
      <c r="S128" s="27"/>
      <c r="U128" s="27"/>
      <c r="V128" s="27"/>
      <c r="X128" s="27"/>
      <c r="Y128" s="27"/>
      <c r="AA128" s="27"/>
      <c r="AB128" s="27"/>
      <c r="AD128" s="27"/>
      <c r="AE128" s="27"/>
      <c r="AF128" s="27"/>
      <c r="AG128" s="27"/>
      <c r="AH128" s="27"/>
      <c r="AI128" s="27"/>
      <c r="AJ128" s="27"/>
      <c r="AK128" s="27"/>
    </row>
    <row r="129" spans="3:37" ht="12.75">
      <c r="C129" s="27"/>
      <c r="D129" s="27"/>
      <c r="E129" s="27"/>
      <c r="G129" s="27"/>
      <c r="H129" s="27"/>
      <c r="I129" s="27"/>
      <c r="K129" s="27"/>
      <c r="L129" s="27"/>
      <c r="M129" s="27"/>
      <c r="O129" s="27"/>
      <c r="P129" s="27"/>
      <c r="R129" s="27"/>
      <c r="S129" s="27"/>
      <c r="U129" s="27"/>
      <c r="V129" s="27"/>
      <c r="X129" s="27"/>
      <c r="Y129" s="27"/>
      <c r="AA129" s="27"/>
      <c r="AB129" s="27"/>
      <c r="AD129" s="27"/>
      <c r="AE129" s="27"/>
      <c r="AF129" s="27"/>
      <c r="AG129" s="27"/>
      <c r="AH129" s="27"/>
      <c r="AI129" s="27"/>
      <c r="AJ129" s="27"/>
      <c r="AK129" s="27"/>
    </row>
    <row r="130" spans="3:37" ht="12.75">
      <c r="C130" s="27"/>
      <c r="D130" s="27"/>
      <c r="E130" s="27"/>
      <c r="G130" s="27"/>
      <c r="H130" s="27"/>
      <c r="I130" s="27"/>
      <c r="K130" s="27"/>
      <c r="L130" s="27"/>
      <c r="M130" s="27"/>
      <c r="O130" s="27"/>
      <c r="P130" s="27"/>
      <c r="R130" s="27"/>
      <c r="S130" s="27"/>
      <c r="U130" s="27"/>
      <c r="V130" s="27"/>
      <c r="X130" s="27"/>
      <c r="Y130" s="27"/>
      <c r="AA130" s="27"/>
      <c r="AB130" s="27"/>
      <c r="AD130" s="27"/>
      <c r="AE130" s="27"/>
      <c r="AF130" s="27"/>
      <c r="AG130" s="27"/>
      <c r="AH130" s="27"/>
      <c r="AI130" s="27"/>
      <c r="AJ130" s="27"/>
      <c r="AK130" s="27"/>
    </row>
    <row r="131" spans="3:37" ht="12.75">
      <c r="C131" s="27"/>
      <c r="D131" s="27"/>
      <c r="E131" s="27"/>
      <c r="G131" s="27"/>
      <c r="H131" s="27"/>
      <c r="I131" s="27"/>
      <c r="K131" s="27"/>
      <c r="L131" s="27"/>
      <c r="M131" s="27"/>
      <c r="O131" s="27"/>
      <c r="P131" s="27"/>
      <c r="R131" s="27"/>
      <c r="S131" s="27"/>
      <c r="U131" s="27"/>
      <c r="V131" s="27"/>
      <c r="X131" s="27"/>
      <c r="Y131" s="27"/>
      <c r="AA131" s="27"/>
      <c r="AB131" s="27"/>
      <c r="AD131" s="27"/>
      <c r="AE131" s="27"/>
      <c r="AF131" s="27"/>
      <c r="AG131" s="27"/>
      <c r="AH131" s="27"/>
      <c r="AI131" s="27"/>
      <c r="AJ131" s="27"/>
      <c r="AK131" s="27"/>
    </row>
    <row r="132" spans="3:37" ht="12.75">
      <c r="C132" s="27"/>
      <c r="D132" s="27"/>
      <c r="E132" s="27"/>
      <c r="G132" s="27"/>
      <c r="H132" s="27"/>
      <c r="I132" s="27"/>
      <c r="K132" s="27"/>
      <c r="L132" s="27"/>
      <c r="M132" s="27"/>
      <c r="O132" s="27"/>
      <c r="P132" s="27"/>
      <c r="R132" s="27"/>
      <c r="S132" s="27"/>
      <c r="U132" s="27"/>
      <c r="V132" s="27"/>
      <c r="X132" s="27"/>
      <c r="Y132" s="27"/>
      <c r="AA132" s="27"/>
      <c r="AB132" s="27"/>
      <c r="AD132" s="27"/>
      <c r="AE132" s="27"/>
      <c r="AF132" s="27"/>
      <c r="AG132" s="27"/>
      <c r="AH132" s="27"/>
      <c r="AI132" s="27"/>
      <c r="AJ132" s="27"/>
      <c r="AK132" s="27"/>
    </row>
    <row r="133" spans="3:37" ht="12.75">
      <c r="C133" s="27"/>
      <c r="D133" s="27"/>
      <c r="E133" s="27"/>
      <c r="G133" s="27"/>
      <c r="H133" s="27"/>
      <c r="I133" s="27"/>
      <c r="K133" s="27"/>
      <c r="L133" s="27"/>
      <c r="M133" s="27"/>
      <c r="O133" s="27"/>
      <c r="P133" s="27"/>
      <c r="R133" s="27"/>
      <c r="S133" s="27"/>
      <c r="U133" s="27"/>
      <c r="V133" s="27"/>
      <c r="X133" s="27"/>
      <c r="Y133" s="27"/>
      <c r="AA133" s="27"/>
      <c r="AB133" s="27"/>
      <c r="AD133" s="27"/>
      <c r="AE133" s="27"/>
      <c r="AF133" s="27"/>
      <c r="AG133" s="27"/>
      <c r="AH133" s="27"/>
      <c r="AI133" s="27"/>
      <c r="AJ133" s="27"/>
      <c r="AK133" s="27"/>
    </row>
    <row r="134" spans="3:37" ht="12.75">
      <c r="C134" s="27"/>
      <c r="D134" s="27"/>
      <c r="E134" s="27"/>
      <c r="G134" s="27"/>
      <c r="H134" s="27"/>
      <c r="I134" s="27"/>
      <c r="K134" s="27"/>
      <c r="L134" s="27"/>
      <c r="M134" s="27"/>
      <c r="O134" s="27"/>
      <c r="P134" s="27"/>
      <c r="R134" s="27"/>
      <c r="S134" s="27"/>
      <c r="U134" s="27"/>
      <c r="V134" s="27"/>
      <c r="X134" s="27"/>
      <c r="Y134" s="27"/>
      <c r="AA134" s="27"/>
      <c r="AB134" s="27"/>
      <c r="AD134" s="27"/>
      <c r="AE134" s="27"/>
      <c r="AF134" s="27"/>
      <c r="AG134" s="27"/>
      <c r="AH134" s="27"/>
      <c r="AI134" s="27"/>
      <c r="AJ134" s="27"/>
      <c r="AK134" s="27"/>
    </row>
    <row r="135" spans="3:37" ht="12.75">
      <c r="C135" s="27"/>
      <c r="D135" s="27"/>
      <c r="E135" s="27"/>
      <c r="G135" s="27"/>
      <c r="H135" s="27"/>
      <c r="I135" s="27"/>
      <c r="K135" s="27"/>
      <c r="L135" s="27"/>
      <c r="M135" s="27"/>
      <c r="O135" s="27"/>
      <c r="P135" s="27"/>
      <c r="R135" s="27"/>
      <c r="S135" s="27"/>
      <c r="U135" s="27"/>
      <c r="V135" s="27"/>
      <c r="X135" s="27"/>
      <c r="Y135" s="27"/>
      <c r="AA135" s="27"/>
      <c r="AB135" s="27"/>
      <c r="AD135" s="27"/>
      <c r="AE135" s="27"/>
      <c r="AF135" s="27"/>
      <c r="AG135" s="27"/>
      <c r="AH135" s="27"/>
      <c r="AI135" s="27"/>
      <c r="AJ135" s="27"/>
      <c r="AK135" s="27"/>
    </row>
    <row r="136" spans="3:37" ht="12.75">
      <c r="C136" s="27"/>
      <c r="D136" s="27"/>
      <c r="E136" s="27"/>
      <c r="G136" s="27"/>
      <c r="H136" s="27"/>
      <c r="I136" s="27"/>
      <c r="K136" s="27"/>
      <c r="L136" s="27"/>
      <c r="M136" s="27"/>
      <c r="O136" s="27"/>
      <c r="P136" s="27"/>
      <c r="R136" s="27"/>
      <c r="S136" s="27"/>
      <c r="U136" s="27"/>
      <c r="V136" s="27"/>
      <c r="X136" s="27"/>
      <c r="Y136" s="27"/>
      <c r="AA136" s="27"/>
      <c r="AB136" s="27"/>
      <c r="AD136" s="27"/>
      <c r="AE136" s="27"/>
      <c r="AF136" s="27"/>
      <c r="AG136" s="27"/>
      <c r="AH136" s="27"/>
      <c r="AI136" s="27"/>
      <c r="AJ136" s="27"/>
      <c r="AK136" s="27"/>
    </row>
    <row r="137" spans="3:37" ht="12.75">
      <c r="C137" s="27"/>
      <c r="D137" s="27"/>
      <c r="E137" s="27"/>
      <c r="G137" s="27"/>
      <c r="H137" s="27"/>
      <c r="I137" s="27"/>
      <c r="K137" s="27"/>
      <c r="L137" s="27"/>
      <c r="M137" s="27"/>
      <c r="O137" s="27"/>
      <c r="P137" s="27"/>
      <c r="R137" s="27"/>
      <c r="S137" s="27"/>
      <c r="U137" s="27"/>
      <c r="V137" s="27"/>
      <c r="X137" s="27"/>
      <c r="Y137" s="27"/>
      <c r="AA137" s="27"/>
      <c r="AB137" s="27"/>
      <c r="AD137" s="27"/>
      <c r="AE137" s="27"/>
      <c r="AF137" s="27"/>
      <c r="AG137" s="27"/>
      <c r="AH137" s="27"/>
      <c r="AI137" s="27"/>
      <c r="AJ137" s="27"/>
      <c r="AK137" s="27"/>
    </row>
    <row r="138" spans="3:37" ht="12.75">
      <c r="C138" s="27"/>
      <c r="D138" s="27"/>
      <c r="E138" s="27"/>
      <c r="G138" s="27"/>
      <c r="H138" s="27"/>
      <c r="I138" s="27"/>
      <c r="K138" s="27"/>
      <c r="L138" s="27"/>
      <c r="M138" s="27"/>
      <c r="O138" s="27"/>
      <c r="P138" s="27"/>
      <c r="R138" s="27"/>
      <c r="S138" s="27"/>
      <c r="U138" s="27"/>
      <c r="V138" s="27"/>
      <c r="X138" s="27"/>
      <c r="Y138" s="27"/>
      <c r="AA138" s="27"/>
      <c r="AB138" s="27"/>
      <c r="AD138" s="27"/>
      <c r="AE138" s="27"/>
      <c r="AF138" s="27"/>
      <c r="AG138" s="27"/>
      <c r="AH138" s="27"/>
      <c r="AI138" s="27"/>
      <c r="AJ138" s="27"/>
      <c r="AK138" s="27"/>
    </row>
    <row r="139" spans="3:37" ht="12.75">
      <c r="C139" s="27"/>
      <c r="D139" s="27"/>
      <c r="E139" s="27"/>
      <c r="G139" s="27"/>
      <c r="H139" s="27"/>
      <c r="I139" s="27"/>
      <c r="K139" s="27"/>
      <c r="L139" s="27"/>
      <c r="M139" s="27"/>
      <c r="O139" s="27"/>
      <c r="P139" s="27"/>
      <c r="R139" s="27"/>
      <c r="S139" s="27"/>
      <c r="U139" s="27"/>
      <c r="V139" s="27"/>
      <c r="X139" s="27"/>
      <c r="Y139" s="27"/>
      <c r="AA139" s="27"/>
      <c r="AB139" s="27"/>
      <c r="AD139" s="27"/>
      <c r="AE139" s="27"/>
      <c r="AF139" s="27"/>
      <c r="AG139" s="27"/>
      <c r="AH139" s="27"/>
      <c r="AI139" s="27"/>
      <c r="AJ139" s="27"/>
      <c r="AK139" s="27"/>
    </row>
    <row r="140" spans="3:37" ht="12.75">
      <c r="C140" s="27"/>
      <c r="D140" s="27"/>
      <c r="E140" s="27"/>
      <c r="G140" s="27"/>
      <c r="H140" s="27"/>
      <c r="I140" s="27"/>
      <c r="K140" s="27"/>
      <c r="L140" s="27"/>
      <c r="M140" s="27"/>
      <c r="O140" s="27"/>
      <c r="P140" s="27"/>
      <c r="R140" s="27"/>
      <c r="S140" s="27"/>
      <c r="U140" s="27"/>
      <c r="V140" s="27"/>
      <c r="X140" s="27"/>
      <c r="Y140" s="27"/>
      <c r="AA140" s="27"/>
      <c r="AB140" s="27"/>
      <c r="AD140" s="27"/>
      <c r="AE140" s="27"/>
      <c r="AF140" s="27"/>
      <c r="AG140" s="27"/>
      <c r="AH140" s="27"/>
      <c r="AI140" s="27"/>
      <c r="AJ140" s="27"/>
      <c r="AK140" s="27"/>
    </row>
    <row r="141" spans="3:37" ht="12.75">
      <c r="C141" s="27"/>
      <c r="D141" s="27"/>
      <c r="E141" s="27"/>
      <c r="G141" s="27"/>
      <c r="H141" s="27"/>
      <c r="I141" s="27"/>
      <c r="K141" s="27"/>
      <c r="L141" s="27"/>
      <c r="M141" s="27"/>
      <c r="O141" s="27"/>
      <c r="P141" s="27"/>
      <c r="R141" s="27"/>
      <c r="S141" s="27"/>
      <c r="U141" s="27"/>
      <c r="V141" s="27"/>
      <c r="X141" s="27"/>
      <c r="Y141" s="27"/>
      <c r="AA141" s="27"/>
      <c r="AB141" s="27"/>
      <c r="AD141" s="27"/>
      <c r="AE141" s="27"/>
      <c r="AF141" s="27"/>
      <c r="AG141" s="27"/>
      <c r="AH141" s="27"/>
      <c r="AI141" s="27"/>
      <c r="AJ141" s="27"/>
      <c r="AK141" s="27"/>
    </row>
    <row r="142" spans="3:37" ht="12.75">
      <c r="C142" s="27"/>
      <c r="D142" s="27"/>
      <c r="E142" s="27"/>
      <c r="G142" s="27"/>
      <c r="H142" s="27"/>
      <c r="I142" s="27"/>
      <c r="K142" s="27"/>
      <c r="L142" s="27"/>
      <c r="M142" s="27"/>
      <c r="O142" s="27"/>
      <c r="P142" s="27"/>
      <c r="R142" s="27"/>
      <c r="S142" s="27"/>
      <c r="U142" s="27"/>
      <c r="V142" s="27"/>
      <c r="X142" s="27"/>
      <c r="Y142" s="27"/>
      <c r="AA142" s="27"/>
      <c r="AB142" s="27"/>
      <c r="AD142" s="27"/>
      <c r="AE142" s="27"/>
      <c r="AF142" s="27"/>
      <c r="AG142" s="27"/>
      <c r="AH142" s="27"/>
      <c r="AI142" s="27"/>
      <c r="AJ142" s="27"/>
      <c r="AK142" s="27"/>
    </row>
    <row r="143" spans="3:37" ht="12.75">
      <c r="C143" s="27"/>
      <c r="D143" s="27"/>
      <c r="E143" s="27"/>
      <c r="G143" s="27"/>
      <c r="H143" s="27"/>
      <c r="I143" s="27"/>
      <c r="K143" s="27"/>
      <c r="L143" s="27"/>
      <c r="M143" s="27"/>
      <c r="O143" s="27"/>
      <c r="P143" s="27"/>
      <c r="R143" s="27"/>
      <c r="S143" s="27"/>
      <c r="U143" s="27"/>
      <c r="V143" s="27"/>
      <c r="X143" s="27"/>
      <c r="Y143" s="27"/>
      <c r="AA143" s="27"/>
      <c r="AB143" s="27"/>
      <c r="AD143" s="27"/>
      <c r="AE143" s="27"/>
      <c r="AF143" s="27"/>
      <c r="AG143" s="27"/>
      <c r="AH143" s="27"/>
      <c r="AI143" s="27"/>
      <c r="AJ143" s="27"/>
      <c r="AK143" s="27"/>
    </row>
    <row r="144" spans="3:37" ht="12.75">
      <c r="C144" s="27"/>
      <c r="D144" s="27"/>
      <c r="E144" s="27"/>
      <c r="G144" s="27"/>
      <c r="H144" s="27"/>
      <c r="I144" s="27"/>
      <c r="K144" s="27"/>
      <c r="L144" s="27"/>
      <c r="M144" s="27"/>
      <c r="O144" s="27"/>
      <c r="P144" s="27"/>
      <c r="R144" s="27"/>
      <c r="S144" s="27"/>
      <c r="U144" s="27"/>
      <c r="V144" s="27"/>
      <c r="X144" s="27"/>
      <c r="Y144" s="27"/>
      <c r="AA144" s="27"/>
      <c r="AB144" s="27"/>
      <c r="AD144" s="27"/>
      <c r="AE144" s="27"/>
      <c r="AF144" s="27"/>
      <c r="AG144" s="27"/>
      <c r="AH144" s="27"/>
      <c r="AI144" s="27"/>
      <c r="AJ144" s="27"/>
      <c r="AK144" s="27"/>
    </row>
    <row r="145" spans="3:37" ht="12.75">
      <c r="C145" s="27"/>
      <c r="D145" s="27"/>
      <c r="E145" s="27"/>
      <c r="G145" s="27"/>
      <c r="H145" s="27"/>
      <c r="I145" s="27"/>
      <c r="K145" s="27"/>
      <c r="L145" s="27"/>
      <c r="M145" s="27"/>
      <c r="O145" s="27"/>
      <c r="P145" s="27"/>
      <c r="R145" s="27"/>
      <c r="S145" s="27"/>
      <c r="U145" s="27"/>
      <c r="V145" s="27"/>
      <c r="X145" s="27"/>
      <c r="Y145" s="27"/>
      <c r="AA145" s="27"/>
      <c r="AB145" s="27"/>
      <c r="AD145" s="27"/>
      <c r="AE145" s="27"/>
      <c r="AF145" s="27"/>
      <c r="AG145" s="27"/>
      <c r="AH145" s="27"/>
      <c r="AI145" s="27"/>
      <c r="AJ145" s="27"/>
      <c r="AK145" s="27"/>
    </row>
    <row r="146" spans="3:37" ht="12.75">
      <c r="C146" s="27"/>
      <c r="D146" s="27"/>
      <c r="E146" s="27"/>
      <c r="G146" s="27"/>
      <c r="H146" s="27"/>
      <c r="I146" s="27"/>
      <c r="K146" s="27"/>
      <c r="L146" s="27"/>
      <c r="M146" s="27"/>
      <c r="O146" s="27"/>
      <c r="P146" s="27"/>
      <c r="R146" s="27"/>
      <c r="S146" s="27"/>
      <c r="U146" s="27"/>
      <c r="V146" s="27"/>
      <c r="X146" s="27"/>
      <c r="Y146" s="27"/>
      <c r="AA146" s="27"/>
      <c r="AB146" s="27"/>
      <c r="AD146" s="27"/>
      <c r="AE146" s="27"/>
      <c r="AF146" s="27"/>
      <c r="AG146" s="27"/>
      <c r="AH146" s="27"/>
      <c r="AI146" s="27"/>
      <c r="AJ146" s="27"/>
      <c r="AK146" s="27"/>
    </row>
    <row r="147" spans="3:37" ht="12.75">
      <c r="C147" s="27"/>
      <c r="D147" s="27"/>
      <c r="E147" s="27"/>
      <c r="G147" s="27"/>
      <c r="H147" s="27"/>
      <c r="I147" s="27"/>
      <c r="K147" s="27"/>
      <c r="L147" s="27"/>
      <c r="M147" s="27"/>
      <c r="O147" s="27"/>
      <c r="P147" s="27"/>
      <c r="R147" s="27"/>
      <c r="S147" s="27"/>
      <c r="U147" s="27"/>
      <c r="V147" s="27"/>
      <c r="X147" s="27"/>
      <c r="Y147" s="27"/>
      <c r="AA147" s="27"/>
      <c r="AB147" s="27"/>
      <c r="AD147" s="27"/>
      <c r="AE147" s="27"/>
      <c r="AF147" s="27"/>
      <c r="AG147" s="27"/>
      <c r="AH147" s="27"/>
      <c r="AI147" s="27"/>
      <c r="AJ147" s="27"/>
      <c r="AK147" s="27"/>
    </row>
    <row r="148" spans="3:37" ht="12.75">
      <c r="C148" s="27"/>
      <c r="D148" s="27"/>
      <c r="E148" s="27"/>
      <c r="G148" s="27"/>
      <c r="H148" s="27"/>
      <c r="I148" s="27"/>
      <c r="K148" s="27"/>
      <c r="L148" s="27"/>
      <c r="M148" s="27"/>
      <c r="O148" s="27"/>
      <c r="P148" s="27"/>
      <c r="R148" s="27"/>
      <c r="S148" s="27"/>
      <c r="U148" s="27"/>
      <c r="V148" s="27"/>
      <c r="X148" s="27"/>
      <c r="Y148" s="27"/>
      <c r="AA148" s="27"/>
      <c r="AB148" s="27"/>
      <c r="AD148" s="27"/>
      <c r="AE148" s="27"/>
      <c r="AF148" s="27"/>
      <c r="AG148" s="27"/>
      <c r="AH148" s="27"/>
      <c r="AI148" s="27"/>
      <c r="AJ148" s="27"/>
      <c r="AK148" s="27"/>
    </row>
    <row r="149" spans="3:37" ht="12.75">
      <c r="C149" s="27"/>
      <c r="D149" s="27"/>
      <c r="E149" s="27"/>
      <c r="G149" s="27"/>
      <c r="H149" s="27"/>
      <c r="I149" s="27"/>
      <c r="K149" s="27"/>
      <c r="L149" s="27"/>
      <c r="M149" s="27"/>
      <c r="O149" s="27"/>
      <c r="P149" s="27"/>
      <c r="R149" s="27"/>
      <c r="S149" s="27"/>
      <c r="U149" s="27"/>
      <c r="V149" s="27"/>
      <c r="X149" s="27"/>
      <c r="Y149" s="27"/>
      <c r="AA149" s="27"/>
      <c r="AB149" s="27"/>
      <c r="AD149" s="27"/>
      <c r="AE149" s="27"/>
      <c r="AF149" s="27"/>
      <c r="AG149" s="27"/>
      <c r="AH149" s="27"/>
      <c r="AI149" s="27"/>
      <c r="AJ149" s="27"/>
      <c r="AK149" s="27"/>
    </row>
    <row r="150" spans="3:37" ht="12.75">
      <c r="C150" s="27"/>
      <c r="D150" s="27"/>
      <c r="E150" s="27"/>
      <c r="G150" s="27"/>
      <c r="H150" s="27"/>
      <c r="I150" s="27"/>
      <c r="K150" s="27"/>
      <c r="L150" s="27"/>
      <c r="M150" s="27"/>
      <c r="O150" s="27"/>
      <c r="P150" s="27"/>
      <c r="R150" s="27"/>
      <c r="S150" s="27"/>
      <c r="U150" s="27"/>
      <c r="V150" s="27"/>
      <c r="X150" s="27"/>
      <c r="Y150" s="27"/>
      <c r="AA150" s="27"/>
      <c r="AB150" s="27"/>
      <c r="AD150" s="27"/>
      <c r="AE150" s="27"/>
      <c r="AF150" s="27"/>
      <c r="AG150" s="27"/>
      <c r="AH150" s="27"/>
      <c r="AI150" s="27"/>
      <c r="AJ150" s="27"/>
      <c r="AK150" s="27"/>
    </row>
    <row r="151" spans="3:37" ht="12.75">
      <c r="C151" s="27"/>
      <c r="D151" s="27"/>
      <c r="E151" s="27"/>
      <c r="G151" s="27"/>
      <c r="H151" s="27"/>
      <c r="I151" s="27"/>
      <c r="K151" s="27"/>
      <c r="L151" s="27"/>
      <c r="M151" s="27"/>
      <c r="O151" s="27"/>
      <c r="P151" s="27"/>
      <c r="R151" s="27"/>
      <c r="S151" s="27"/>
      <c r="U151" s="27"/>
      <c r="V151" s="27"/>
      <c r="X151" s="27"/>
      <c r="Y151" s="27"/>
      <c r="AA151" s="27"/>
      <c r="AB151" s="27"/>
      <c r="AD151" s="27"/>
      <c r="AE151" s="27"/>
      <c r="AF151" s="27"/>
      <c r="AG151" s="27"/>
      <c r="AH151" s="27"/>
      <c r="AI151" s="27"/>
      <c r="AJ151" s="27"/>
      <c r="AK151" s="27"/>
    </row>
    <row r="152" spans="3:37" ht="12.75">
      <c r="C152" s="27"/>
      <c r="D152" s="27"/>
      <c r="E152" s="27"/>
      <c r="G152" s="27"/>
      <c r="H152" s="27"/>
      <c r="I152" s="27"/>
      <c r="K152" s="27"/>
      <c r="L152" s="27"/>
      <c r="M152" s="27"/>
      <c r="O152" s="27"/>
      <c r="P152" s="27"/>
      <c r="R152" s="27"/>
      <c r="S152" s="27"/>
      <c r="U152" s="27"/>
      <c r="V152" s="27"/>
      <c r="X152" s="27"/>
      <c r="Y152" s="27"/>
      <c r="AA152" s="27"/>
      <c r="AB152" s="27"/>
      <c r="AD152" s="27"/>
      <c r="AE152" s="27"/>
      <c r="AF152" s="27"/>
      <c r="AG152" s="27"/>
      <c r="AH152" s="27"/>
      <c r="AI152" s="27"/>
      <c r="AJ152" s="27"/>
      <c r="AK152" s="27"/>
    </row>
    <row r="153" spans="3:37" ht="12.75">
      <c r="C153" s="27"/>
      <c r="D153" s="27"/>
      <c r="E153" s="27"/>
      <c r="G153" s="27"/>
      <c r="H153" s="27"/>
      <c r="I153" s="27"/>
      <c r="K153" s="27"/>
      <c r="L153" s="27"/>
      <c r="M153" s="27"/>
      <c r="O153" s="27"/>
      <c r="P153" s="27"/>
      <c r="R153" s="27"/>
      <c r="S153" s="27"/>
      <c r="U153" s="27"/>
      <c r="V153" s="27"/>
      <c r="X153" s="27"/>
      <c r="Y153" s="27"/>
      <c r="AA153" s="27"/>
      <c r="AB153" s="27"/>
      <c r="AD153" s="27"/>
      <c r="AE153" s="27"/>
      <c r="AF153" s="27"/>
      <c r="AG153" s="27"/>
      <c r="AH153" s="27"/>
      <c r="AI153" s="27"/>
      <c r="AJ153" s="27"/>
      <c r="AK153" s="27"/>
    </row>
    <row r="154" spans="3:37" ht="12.75">
      <c r="C154" s="27"/>
      <c r="D154" s="27"/>
      <c r="E154" s="27"/>
      <c r="G154" s="27"/>
      <c r="H154" s="27"/>
      <c r="I154" s="27"/>
      <c r="K154" s="27"/>
      <c r="L154" s="27"/>
      <c r="M154" s="27"/>
      <c r="O154" s="27"/>
      <c r="P154" s="27"/>
      <c r="R154" s="27"/>
      <c r="S154" s="27"/>
      <c r="U154" s="27"/>
      <c r="V154" s="27"/>
      <c r="X154" s="27"/>
      <c r="Y154" s="27"/>
      <c r="AA154" s="27"/>
      <c r="AB154" s="27"/>
      <c r="AD154" s="27"/>
      <c r="AE154" s="27"/>
      <c r="AF154" s="27"/>
      <c r="AG154" s="27"/>
      <c r="AH154" s="27"/>
      <c r="AI154" s="27"/>
      <c r="AJ154" s="27"/>
      <c r="AK154" s="27"/>
    </row>
    <row r="155" spans="3:37" ht="12.75">
      <c r="C155" s="27"/>
      <c r="D155" s="27"/>
      <c r="E155" s="27"/>
      <c r="G155" s="27"/>
      <c r="H155" s="27"/>
      <c r="I155" s="27"/>
      <c r="K155" s="27"/>
      <c r="L155" s="27"/>
      <c r="M155" s="27"/>
      <c r="O155" s="27"/>
      <c r="P155" s="27"/>
      <c r="R155" s="27"/>
      <c r="S155" s="27"/>
      <c r="U155" s="27"/>
      <c r="V155" s="27"/>
      <c r="X155" s="27"/>
      <c r="Y155" s="27"/>
      <c r="AA155" s="27"/>
      <c r="AB155" s="27"/>
      <c r="AD155" s="27"/>
      <c r="AE155" s="27"/>
      <c r="AF155" s="27"/>
      <c r="AG155" s="27"/>
      <c r="AH155" s="27"/>
      <c r="AI155" s="27"/>
      <c r="AJ155" s="27"/>
      <c r="AK155" s="27"/>
    </row>
    <row r="156" spans="3:37" ht="12.75">
      <c r="C156" s="27"/>
      <c r="D156" s="27"/>
      <c r="E156" s="27"/>
      <c r="G156" s="27"/>
      <c r="H156" s="27"/>
      <c r="I156" s="27"/>
      <c r="K156" s="27"/>
      <c r="L156" s="27"/>
      <c r="M156" s="27"/>
      <c r="O156" s="27"/>
      <c r="P156" s="27"/>
      <c r="R156" s="27"/>
      <c r="S156" s="27"/>
      <c r="U156" s="27"/>
      <c r="V156" s="27"/>
      <c r="X156" s="27"/>
      <c r="Y156" s="27"/>
      <c r="AA156" s="27"/>
      <c r="AB156" s="27"/>
      <c r="AD156" s="27"/>
      <c r="AE156" s="27"/>
      <c r="AF156" s="27"/>
      <c r="AG156" s="27"/>
      <c r="AH156" s="27"/>
      <c r="AI156" s="27"/>
      <c r="AJ156" s="27"/>
      <c r="AK156" s="27"/>
    </row>
    <row r="157" spans="3:37" ht="12.75">
      <c r="C157" s="27"/>
      <c r="D157" s="27"/>
      <c r="E157" s="27"/>
      <c r="G157" s="27"/>
      <c r="H157" s="27"/>
      <c r="I157" s="27"/>
      <c r="K157" s="27"/>
      <c r="L157" s="27"/>
      <c r="M157" s="27"/>
      <c r="O157" s="27"/>
      <c r="P157" s="27"/>
      <c r="R157" s="27"/>
      <c r="S157" s="27"/>
      <c r="U157" s="27"/>
      <c r="V157" s="27"/>
      <c r="X157" s="27"/>
      <c r="Y157" s="27"/>
      <c r="AA157" s="27"/>
      <c r="AB157" s="27"/>
      <c r="AD157" s="27"/>
      <c r="AE157" s="27"/>
      <c r="AF157" s="27"/>
      <c r="AG157" s="27"/>
      <c r="AH157" s="27"/>
      <c r="AI157" s="27"/>
      <c r="AJ157" s="27"/>
      <c r="AK157" s="27"/>
    </row>
    <row r="158" spans="3:37" ht="12.75">
      <c r="C158" s="27"/>
      <c r="D158" s="27"/>
      <c r="E158" s="27"/>
      <c r="G158" s="27"/>
      <c r="H158" s="27"/>
      <c r="I158" s="27"/>
      <c r="K158" s="27"/>
      <c r="L158" s="27"/>
      <c r="M158" s="27"/>
      <c r="O158" s="27"/>
      <c r="P158" s="27"/>
      <c r="R158" s="27"/>
      <c r="S158" s="27"/>
      <c r="U158" s="27"/>
      <c r="V158" s="27"/>
      <c r="X158" s="27"/>
      <c r="Y158" s="27"/>
      <c r="AA158" s="27"/>
      <c r="AB158" s="27"/>
      <c r="AD158" s="27"/>
      <c r="AE158" s="27"/>
      <c r="AF158" s="27"/>
      <c r="AG158" s="27"/>
      <c r="AH158" s="27"/>
      <c r="AI158" s="27"/>
      <c r="AJ158" s="27"/>
      <c r="AK158" s="27"/>
    </row>
    <row r="159" spans="3:37" ht="12.75">
      <c r="C159" s="27"/>
      <c r="D159" s="27"/>
      <c r="E159" s="27"/>
      <c r="G159" s="27"/>
      <c r="H159" s="27"/>
      <c r="I159" s="27"/>
      <c r="K159" s="27"/>
      <c r="L159" s="27"/>
      <c r="M159" s="27"/>
      <c r="O159" s="27"/>
      <c r="P159" s="27"/>
      <c r="R159" s="27"/>
      <c r="S159" s="27"/>
      <c r="U159" s="27"/>
      <c r="V159" s="27"/>
      <c r="X159" s="27"/>
      <c r="Y159" s="27"/>
      <c r="AA159" s="27"/>
      <c r="AB159" s="27"/>
      <c r="AD159" s="27"/>
      <c r="AE159" s="27"/>
      <c r="AF159" s="27"/>
      <c r="AG159" s="27"/>
      <c r="AH159" s="27"/>
      <c r="AI159" s="27"/>
      <c r="AJ159" s="27"/>
      <c r="AK159" s="27"/>
    </row>
    <row r="160" spans="3:37" ht="12.75">
      <c r="C160" s="27"/>
      <c r="D160" s="27"/>
      <c r="E160" s="27"/>
      <c r="G160" s="27"/>
      <c r="H160" s="27"/>
      <c r="I160" s="27"/>
      <c r="K160" s="27"/>
      <c r="L160" s="27"/>
      <c r="M160" s="27"/>
      <c r="O160" s="27"/>
      <c r="P160" s="27"/>
      <c r="R160" s="27"/>
      <c r="S160" s="27"/>
      <c r="U160" s="27"/>
      <c r="V160" s="27"/>
      <c r="X160" s="27"/>
      <c r="Y160" s="27"/>
      <c r="AA160" s="27"/>
      <c r="AB160" s="27"/>
      <c r="AD160" s="27"/>
      <c r="AE160" s="27"/>
      <c r="AF160" s="27"/>
      <c r="AG160" s="27"/>
      <c r="AH160" s="27"/>
      <c r="AI160" s="27"/>
      <c r="AJ160" s="27"/>
      <c r="AK160" s="27"/>
    </row>
    <row r="161" spans="3:37" ht="12.75">
      <c r="C161" s="27"/>
      <c r="D161" s="27"/>
      <c r="E161" s="27"/>
      <c r="G161" s="27"/>
      <c r="H161" s="27"/>
      <c r="I161" s="27"/>
      <c r="K161" s="27"/>
      <c r="L161" s="27"/>
      <c r="M161" s="27"/>
      <c r="O161" s="27"/>
      <c r="P161" s="27"/>
      <c r="R161" s="27"/>
      <c r="S161" s="27"/>
      <c r="U161" s="27"/>
      <c r="V161" s="27"/>
      <c r="X161" s="27"/>
      <c r="Y161" s="27"/>
      <c r="AA161" s="27"/>
      <c r="AB161" s="27"/>
      <c r="AD161" s="27"/>
      <c r="AE161" s="27"/>
      <c r="AF161" s="27"/>
      <c r="AG161" s="27"/>
      <c r="AH161" s="27"/>
      <c r="AI161" s="27"/>
      <c r="AJ161" s="27"/>
      <c r="AK161" s="27"/>
    </row>
    <row r="162" spans="3:37" ht="12.75">
      <c r="C162" s="27"/>
      <c r="D162" s="27"/>
      <c r="E162" s="27"/>
      <c r="G162" s="27"/>
      <c r="H162" s="27"/>
      <c r="I162" s="27"/>
      <c r="K162" s="27"/>
      <c r="L162" s="27"/>
      <c r="M162" s="27"/>
      <c r="O162" s="27"/>
      <c r="P162" s="27"/>
      <c r="R162" s="27"/>
      <c r="S162" s="27"/>
      <c r="U162" s="27"/>
      <c r="V162" s="27"/>
      <c r="X162" s="27"/>
      <c r="Y162" s="27"/>
      <c r="AA162" s="27"/>
      <c r="AB162" s="27"/>
      <c r="AD162" s="27"/>
      <c r="AE162" s="27"/>
      <c r="AF162" s="27"/>
      <c r="AG162" s="27"/>
      <c r="AH162" s="27"/>
      <c r="AI162" s="27"/>
      <c r="AJ162" s="27"/>
      <c r="AK162" s="27"/>
    </row>
    <row r="163" spans="3:37" ht="12.75">
      <c r="C163" s="27"/>
      <c r="D163" s="27"/>
      <c r="E163" s="27"/>
      <c r="G163" s="27"/>
      <c r="H163" s="27"/>
      <c r="I163" s="27"/>
      <c r="K163" s="27"/>
      <c r="L163" s="27"/>
      <c r="M163" s="27"/>
      <c r="O163" s="27"/>
      <c r="P163" s="27"/>
      <c r="R163" s="27"/>
      <c r="S163" s="27"/>
      <c r="U163" s="27"/>
      <c r="V163" s="27"/>
      <c r="X163" s="27"/>
      <c r="Y163" s="27"/>
      <c r="AA163" s="27"/>
      <c r="AB163" s="27"/>
      <c r="AD163" s="27"/>
      <c r="AE163" s="27"/>
      <c r="AF163" s="27"/>
      <c r="AG163" s="27"/>
      <c r="AH163" s="27"/>
      <c r="AI163" s="27"/>
      <c r="AJ163" s="27"/>
      <c r="AK163" s="27"/>
    </row>
    <row r="164" spans="3:37" ht="12.75">
      <c r="C164" s="27"/>
      <c r="D164" s="27"/>
      <c r="E164" s="27"/>
      <c r="G164" s="27"/>
      <c r="H164" s="27"/>
      <c r="I164" s="27"/>
      <c r="K164" s="27"/>
      <c r="L164" s="27"/>
      <c r="M164" s="27"/>
      <c r="O164" s="27"/>
      <c r="P164" s="27"/>
      <c r="R164" s="27"/>
      <c r="S164" s="27"/>
      <c r="U164" s="27"/>
      <c r="V164" s="27"/>
      <c r="X164" s="27"/>
      <c r="Y164" s="27"/>
      <c r="AA164" s="27"/>
      <c r="AB164" s="27"/>
      <c r="AD164" s="27"/>
      <c r="AE164" s="27"/>
      <c r="AF164" s="27"/>
      <c r="AG164" s="27"/>
      <c r="AH164" s="27"/>
      <c r="AI164" s="27"/>
      <c r="AJ164" s="27"/>
      <c r="AK164" s="27"/>
    </row>
    <row r="165" spans="3:37" ht="12.75">
      <c r="C165" s="27"/>
      <c r="D165" s="27"/>
      <c r="E165" s="27"/>
      <c r="G165" s="27"/>
      <c r="H165" s="27"/>
      <c r="I165" s="27"/>
      <c r="K165" s="27"/>
      <c r="L165" s="27"/>
      <c r="M165" s="27"/>
      <c r="O165" s="27"/>
      <c r="P165" s="27"/>
      <c r="R165" s="27"/>
      <c r="S165" s="27"/>
      <c r="U165" s="27"/>
      <c r="V165" s="27"/>
      <c r="X165" s="27"/>
      <c r="Y165" s="27"/>
      <c r="AA165" s="27"/>
      <c r="AB165" s="27"/>
      <c r="AD165" s="27"/>
      <c r="AE165" s="27"/>
      <c r="AF165" s="27"/>
      <c r="AG165" s="27"/>
      <c r="AH165" s="27"/>
      <c r="AI165" s="27"/>
      <c r="AJ165" s="27"/>
      <c r="AK165" s="27"/>
    </row>
    <row r="166" spans="3:37" ht="12.75">
      <c r="C166" s="27"/>
      <c r="D166" s="27"/>
      <c r="E166" s="27"/>
      <c r="G166" s="27"/>
      <c r="H166" s="27"/>
      <c r="I166" s="27"/>
      <c r="K166" s="27"/>
      <c r="L166" s="27"/>
      <c r="M166" s="27"/>
      <c r="O166" s="27"/>
      <c r="P166" s="27"/>
      <c r="R166" s="27"/>
      <c r="S166" s="27"/>
      <c r="U166" s="27"/>
      <c r="V166" s="27"/>
      <c r="X166" s="27"/>
      <c r="Y166" s="27"/>
      <c r="AA166" s="27"/>
      <c r="AB166" s="27"/>
      <c r="AD166" s="27"/>
      <c r="AE166" s="27"/>
      <c r="AF166" s="27"/>
      <c r="AG166" s="27"/>
      <c r="AH166" s="27"/>
      <c r="AI166" s="27"/>
      <c r="AJ166" s="27"/>
      <c r="AK166" s="27"/>
    </row>
    <row r="167" spans="3:37" ht="12.75">
      <c r="C167" s="27"/>
      <c r="D167" s="27"/>
      <c r="E167" s="27"/>
      <c r="G167" s="27"/>
      <c r="H167" s="27"/>
      <c r="I167" s="27"/>
      <c r="K167" s="27"/>
      <c r="L167" s="27"/>
      <c r="M167" s="27"/>
      <c r="O167" s="27"/>
      <c r="P167" s="27"/>
      <c r="R167" s="27"/>
      <c r="S167" s="27"/>
      <c r="U167" s="27"/>
      <c r="V167" s="27"/>
      <c r="X167" s="27"/>
      <c r="Y167" s="27"/>
      <c r="AA167" s="27"/>
      <c r="AB167" s="27"/>
      <c r="AD167" s="27"/>
      <c r="AE167" s="27"/>
      <c r="AF167" s="27"/>
      <c r="AG167" s="27"/>
      <c r="AH167" s="27"/>
      <c r="AI167" s="27"/>
      <c r="AJ167" s="27"/>
      <c r="AK167" s="27"/>
    </row>
    <row r="168" spans="3:37" ht="12.75">
      <c r="C168" s="27"/>
      <c r="D168" s="27"/>
      <c r="E168" s="27"/>
      <c r="G168" s="27"/>
      <c r="H168" s="27"/>
      <c r="I168" s="27"/>
      <c r="K168" s="27"/>
      <c r="L168" s="27"/>
      <c r="M168" s="27"/>
      <c r="O168" s="27"/>
      <c r="P168" s="27"/>
      <c r="R168" s="27"/>
      <c r="S168" s="27"/>
      <c r="U168" s="27"/>
      <c r="V168" s="27"/>
      <c r="X168" s="27"/>
      <c r="Y168" s="27"/>
      <c r="AA168" s="27"/>
      <c r="AB168" s="27"/>
      <c r="AD168" s="27"/>
      <c r="AE168" s="27"/>
      <c r="AF168" s="27"/>
      <c r="AG168" s="27"/>
      <c r="AH168" s="27"/>
      <c r="AI168" s="27"/>
      <c r="AJ168" s="27"/>
      <c r="AK168" s="27"/>
    </row>
    <row r="169" spans="3:37" ht="12.75">
      <c r="C169" s="27"/>
      <c r="D169" s="27"/>
      <c r="E169" s="27"/>
      <c r="G169" s="27"/>
      <c r="H169" s="27"/>
      <c r="I169" s="27"/>
      <c r="K169" s="27"/>
      <c r="L169" s="27"/>
      <c r="M169" s="27"/>
      <c r="O169" s="27"/>
      <c r="P169" s="27"/>
      <c r="R169" s="27"/>
      <c r="S169" s="27"/>
      <c r="U169" s="27"/>
      <c r="V169" s="27"/>
      <c r="X169" s="27"/>
      <c r="Y169" s="27"/>
      <c r="AA169" s="27"/>
      <c r="AB169" s="27"/>
      <c r="AD169" s="27"/>
      <c r="AE169" s="27"/>
      <c r="AF169" s="27"/>
      <c r="AG169" s="27"/>
      <c r="AH169" s="27"/>
      <c r="AI169" s="27"/>
      <c r="AJ169" s="27"/>
      <c r="AK169" s="27"/>
    </row>
    <row r="170" spans="3:37" ht="12.75">
      <c r="C170" s="27"/>
      <c r="D170" s="27"/>
      <c r="E170" s="27"/>
      <c r="G170" s="27"/>
      <c r="H170" s="27"/>
      <c r="I170" s="27"/>
      <c r="K170" s="27"/>
      <c r="L170" s="27"/>
      <c r="M170" s="27"/>
      <c r="O170" s="27"/>
      <c r="P170" s="27"/>
      <c r="R170" s="27"/>
      <c r="S170" s="27"/>
      <c r="U170" s="27"/>
      <c r="V170" s="27"/>
      <c r="X170" s="27"/>
      <c r="Y170" s="27"/>
      <c r="AA170" s="27"/>
      <c r="AB170" s="27"/>
      <c r="AD170" s="27"/>
      <c r="AE170" s="27"/>
      <c r="AF170" s="27"/>
      <c r="AG170" s="27"/>
      <c r="AH170" s="27"/>
      <c r="AI170" s="27"/>
      <c r="AJ170" s="27"/>
      <c r="AK170" s="27"/>
    </row>
    <row r="171" spans="3:37" ht="12.75">
      <c r="C171" s="27"/>
      <c r="D171" s="27"/>
      <c r="E171" s="27"/>
      <c r="G171" s="27"/>
      <c r="H171" s="27"/>
      <c r="I171" s="27"/>
      <c r="K171" s="27"/>
      <c r="L171" s="27"/>
      <c r="M171" s="27"/>
      <c r="O171" s="27"/>
      <c r="P171" s="27"/>
      <c r="R171" s="27"/>
      <c r="S171" s="27"/>
      <c r="U171" s="27"/>
      <c r="V171" s="27"/>
      <c r="X171" s="27"/>
      <c r="Y171" s="27"/>
      <c r="AA171" s="27"/>
      <c r="AB171" s="27"/>
      <c r="AD171" s="27"/>
      <c r="AE171" s="27"/>
      <c r="AF171" s="27"/>
      <c r="AG171" s="27"/>
      <c r="AH171" s="27"/>
      <c r="AI171" s="27"/>
      <c r="AJ171" s="27"/>
      <c r="AK171" s="27"/>
    </row>
    <row r="172" spans="3:37" ht="12.75">
      <c r="C172" s="27"/>
      <c r="D172" s="27"/>
      <c r="E172" s="27"/>
      <c r="G172" s="27"/>
      <c r="H172" s="27"/>
      <c r="I172" s="27"/>
      <c r="K172" s="27"/>
      <c r="L172" s="27"/>
      <c r="M172" s="27"/>
      <c r="O172" s="27"/>
      <c r="P172" s="27"/>
      <c r="R172" s="27"/>
      <c r="S172" s="27"/>
      <c r="U172" s="27"/>
      <c r="V172" s="27"/>
      <c r="X172" s="27"/>
      <c r="Y172" s="27"/>
      <c r="AA172" s="27"/>
      <c r="AB172" s="27"/>
      <c r="AD172" s="27"/>
      <c r="AE172" s="27"/>
      <c r="AF172" s="27"/>
      <c r="AG172" s="27"/>
      <c r="AH172" s="27"/>
      <c r="AI172" s="27"/>
      <c r="AJ172" s="27"/>
      <c r="AK172" s="27"/>
    </row>
    <row r="173" spans="3:37" ht="12.75">
      <c r="C173" s="27"/>
      <c r="D173" s="27"/>
      <c r="E173" s="27"/>
      <c r="G173" s="27"/>
      <c r="H173" s="27"/>
      <c r="I173" s="27"/>
      <c r="K173" s="27"/>
      <c r="L173" s="27"/>
      <c r="M173" s="27"/>
      <c r="O173" s="27"/>
      <c r="P173" s="27"/>
      <c r="R173" s="27"/>
      <c r="S173" s="27"/>
      <c r="U173" s="27"/>
      <c r="V173" s="27"/>
      <c r="X173" s="27"/>
      <c r="Y173" s="27"/>
      <c r="AA173" s="27"/>
      <c r="AB173" s="27"/>
      <c r="AD173" s="27"/>
      <c r="AE173" s="27"/>
      <c r="AF173" s="27"/>
      <c r="AG173" s="27"/>
      <c r="AH173" s="27"/>
      <c r="AI173" s="27"/>
      <c r="AJ173" s="27"/>
      <c r="AK173" s="27"/>
    </row>
    <row r="174" spans="3:37" ht="12.75">
      <c r="C174" s="27"/>
      <c r="D174" s="27"/>
      <c r="E174" s="27"/>
      <c r="G174" s="27"/>
      <c r="H174" s="27"/>
      <c r="I174" s="27"/>
      <c r="K174" s="27"/>
      <c r="L174" s="27"/>
      <c r="M174" s="27"/>
      <c r="O174" s="27"/>
      <c r="P174" s="27"/>
      <c r="R174" s="27"/>
      <c r="S174" s="27"/>
      <c r="U174" s="27"/>
      <c r="V174" s="27"/>
      <c r="X174" s="27"/>
      <c r="Y174" s="27"/>
      <c r="AA174" s="27"/>
      <c r="AB174" s="27"/>
      <c r="AD174" s="27"/>
      <c r="AE174" s="27"/>
      <c r="AF174" s="27"/>
      <c r="AG174" s="27"/>
      <c r="AH174" s="27"/>
      <c r="AI174" s="27"/>
      <c r="AJ174" s="27"/>
      <c r="AK174" s="27"/>
    </row>
    <row r="175" spans="3:37" ht="12.75">
      <c r="C175" s="27"/>
      <c r="D175" s="27"/>
      <c r="E175" s="27"/>
      <c r="G175" s="27"/>
      <c r="H175" s="27"/>
      <c r="I175" s="27"/>
      <c r="K175" s="27"/>
      <c r="L175" s="27"/>
      <c r="M175" s="27"/>
      <c r="O175" s="27"/>
      <c r="P175" s="27"/>
      <c r="R175" s="27"/>
      <c r="S175" s="27"/>
      <c r="U175" s="27"/>
      <c r="V175" s="27"/>
      <c r="X175" s="27"/>
      <c r="Y175" s="27"/>
      <c r="AA175" s="27"/>
      <c r="AB175" s="27"/>
      <c r="AD175" s="27"/>
      <c r="AE175" s="27"/>
      <c r="AF175" s="27"/>
      <c r="AG175" s="27"/>
      <c r="AH175" s="27"/>
      <c r="AI175" s="27"/>
      <c r="AJ175" s="27"/>
      <c r="AK175" s="27"/>
    </row>
    <row r="176" spans="3:37" ht="12.75">
      <c r="C176" s="27"/>
      <c r="D176" s="27"/>
      <c r="E176" s="27"/>
      <c r="G176" s="27"/>
      <c r="H176" s="27"/>
      <c r="I176" s="27"/>
      <c r="K176" s="27"/>
      <c r="L176" s="27"/>
      <c r="M176" s="27"/>
      <c r="O176" s="27"/>
      <c r="P176" s="27"/>
      <c r="R176" s="27"/>
      <c r="S176" s="27"/>
      <c r="U176" s="27"/>
      <c r="V176" s="27"/>
      <c r="X176" s="27"/>
      <c r="Y176" s="27"/>
      <c r="AA176" s="27"/>
      <c r="AB176" s="27"/>
      <c r="AD176" s="27"/>
      <c r="AE176" s="27"/>
      <c r="AF176" s="27"/>
      <c r="AG176" s="27"/>
      <c r="AH176" s="27"/>
      <c r="AI176" s="27"/>
      <c r="AJ176" s="27"/>
      <c r="AK176" s="27"/>
    </row>
    <row r="177" spans="3:37" ht="12.75">
      <c r="C177" s="27"/>
      <c r="D177" s="27"/>
      <c r="E177" s="27"/>
      <c r="G177" s="27"/>
      <c r="H177" s="27"/>
      <c r="I177" s="27"/>
      <c r="K177" s="27"/>
      <c r="L177" s="27"/>
      <c r="M177" s="27"/>
      <c r="O177" s="27"/>
      <c r="P177" s="27"/>
      <c r="R177" s="27"/>
      <c r="S177" s="27"/>
      <c r="U177" s="27"/>
      <c r="V177" s="27"/>
      <c r="X177" s="27"/>
      <c r="Y177" s="27"/>
      <c r="AA177" s="27"/>
      <c r="AB177" s="27"/>
      <c r="AD177" s="27"/>
      <c r="AE177" s="27"/>
      <c r="AF177" s="27"/>
      <c r="AG177" s="27"/>
      <c r="AH177" s="27"/>
      <c r="AI177" s="27"/>
      <c r="AJ177" s="27"/>
      <c r="AK177" s="27"/>
    </row>
    <row r="178" spans="3:37" ht="12.75">
      <c r="C178" s="27"/>
      <c r="D178" s="27"/>
      <c r="E178" s="27"/>
      <c r="G178" s="27"/>
      <c r="H178" s="27"/>
      <c r="I178" s="27"/>
      <c r="K178" s="27"/>
      <c r="L178" s="27"/>
      <c r="M178" s="27"/>
      <c r="O178" s="27"/>
      <c r="P178" s="27"/>
      <c r="R178" s="27"/>
      <c r="S178" s="27"/>
      <c r="U178" s="27"/>
      <c r="V178" s="27"/>
      <c r="X178" s="27"/>
      <c r="Y178" s="27"/>
      <c r="AA178" s="27"/>
      <c r="AB178" s="27"/>
      <c r="AD178" s="27"/>
      <c r="AE178" s="27"/>
      <c r="AF178" s="27"/>
      <c r="AG178" s="27"/>
      <c r="AH178" s="27"/>
      <c r="AI178" s="27"/>
      <c r="AJ178" s="27"/>
      <c r="AK178" s="27"/>
    </row>
    <row r="179" spans="3:37" ht="12.75">
      <c r="C179" s="27"/>
      <c r="D179" s="27"/>
      <c r="E179" s="27"/>
      <c r="G179" s="27"/>
      <c r="H179" s="27"/>
      <c r="I179" s="27"/>
      <c r="K179" s="27"/>
      <c r="L179" s="27"/>
      <c r="M179" s="27"/>
      <c r="O179" s="27"/>
      <c r="P179" s="27"/>
      <c r="R179" s="27"/>
      <c r="S179" s="27"/>
      <c r="U179" s="27"/>
      <c r="V179" s="27"/>
      <c r="X179" s="27"/>
      <c r="Y179" s="27"/>
      <c r="AA179" s="27"/>
      <c r="AB179" s="27"/>
      <c r="AD179" s="27"/>
      <c r="AE179" s="27"/>
      <c r="AF179" s="27"/>
      <c r="AG179" s="27"/>
      <c r="AH179" s="27"/>
      <c r="AI179" s="27"/>
      <c r="AJ179" s="27"/>
      <c r="AK179" s="27"/>
    </row>
    <row r="180" spans="3:37" ht="12.75">
      <c r="C180" s="27"/>
      <c r="D180" s="27"/>
      <c r="E180" s="27"/>
      <c r="G180" s="27"/>
      <c r="H180" s="27"/>
      <c r="I180" s="27"/>
      <c r="K180" s="27"/>
      <c r="L180" s="27"/>
      <c r="M180" s="27"/>
      <c r="O180" s="27"/>
      <c r="P180" s="27"/>
      <c r="R180" s="27"/>
      <c r="S180" s="27"/>
      <c r="U180" s="27"/>
      <c r="V180" s="27"/>
      <c r="X180" s="27"/>
      <c r="Y180" s="27"/>
      <c r="AA180" s="27"/>
      <c r="AB180" s="27"/>
      <c r="AD180" s="27"/>
      <c r="AE180" s="27"/>
      <c r="AF180" s="27"/>
      <c r="AG180" s="27"/>
      <c r="AH180" s="27"/>
      <c r="AI180" s="27"/>
      <c r="AJ180" s="27"/>
      <c r="AK180" s="27"/>
    </row>
    <row r="181" spans="3:37" ht="12.75">
      <c r="C181" s="27"/>
      <c r="D181" s="27"/>
      <c r="E181" s="27"/>
      <c r="G181" s="27"/>
      <c r="H181" s="27"/>
      <c r="I181" s="27"/>
      <c r="K181" s="27"/>
      <c r="L181" s="27"/>
      <c r="M181" s="27"/>
      <c r="O181" s="27"/>
      <c r="P181" s="27"/>
      <c r="R181" s="27"/>
      <c r="S181" s="27"/>
      <c r="U181" s="27"/>
      <c r="V181" s="27"/>
      <c r="X181" s="27"/>
      <c r="Y181" s="27"/>
      <c r="AA181" s="27"/>
      <c r="AB181" s="27"/>
      <c r="AD181" s="27"/>
      <c r="AE181" s="27"/>
      <c r="AF181" s="27"/>
      <c r="AG181" s="27"/>
      <c r="AH181" s="27"/>
      <c r="AI181" s="27"/>
      <c r="AJ181" s="27"/>
      <c r="AK181" s="27"/>
    </row>
    <row r="182" spans="3:37" ht="12.75">
      <c r="C182" s="27"/>
      <c r="D182" s="27"/>
      <c r="E182" s="27"/>
      <c r="G182" s="27"/>
      <c r="H182" s="27"/>
      <c r="I182" s="27"/>
      <c r="K182" s="27"/>
      <c r="L182" s="27"/>
      <c r="M182" s="27"/>
      <c r="O182" s="27"/>
      <c r="P182" s="27"/>
      <c r="R182" s="27"/>
      <c r="S182" s="27"/>
      <c r="U182" s="27"/>
      <c r="V182" s="27"/>
      <c r="X182" s="27"/>
      <c r="Y182" s="27"/>
      <c r="AA182" s="27"/>
      <c r="AB182" s="27"/>
      <c r="AD182" s="27"/>
      <c r="AE182" s="27"/>
      <c r="AF182" s="27"/>
      <c r="AG182" s="27"/>
      <c r="AH182" s="27"/>
      <c r="AI182" s="27"/>
      <c r="AJ182" s="27"/>
      <c r="AK182" s="27"/>
    </row>
    <row r="183" spans="3:37" ht="12.75">
      <c r="C183" s="27"/>
      <c r="D183" s="27"/>
      <c r="E183" s="27"/>
      <c r="G183" s="27"/>
      <c r="H183" s="27"/>
      <c r="I183" s="27"/>
      <c r="K183" s="27"/>
      <c r="L183" s="27"/>
      <c r="M183" s="27"/>
      <c r="O183" s="27"/>
      <c r="P183" s="27"/>
      <c r="R183" s="27"/>
      <c r="S183" s="27"/>
      <c r="U183" s="27"/>
      <c r="V183" s="27"/>
      <c r="X183" s="27"/>
      <c r="Y183" s="27"/>
      <c r="AA183" s="27"/>
      <c r="AB183" s="27"/>
      <c r="AD183" s="27"/>
      <c r="AE183" s="27"/>
      <c r="AF183" s="27"/>
      <c r="AG183" s="27"/>
      <c r="AH183" s="27"/>
      <c r="AI183" s="27"/>
      <c r="AJ183" s="27"/>
      <c r="AK183" s="27"/>
    </row>
    <row r="184" spans="3:37" ht="12.75">
      <c r="C184" s="27"/>
      <c r="D184" s="27"/>
      <c r="E184" s="27"/>
      <c r="G184" s="27"/>
      <c r="H184" s="27"/>
      <c r="I184" s="27"/>
      <c r="K184" s="27"/>
      <c r="L184" s="27"/>
      <c r="M184" s="27"/>
      <c r="O184" s="27"/>
      <c r="P184" s="27"/>
      <c r="R184" s="27"/>
      <c r="S184" s="27"/>
      <c r="U184" s="27"/>
      <c r="V184" s="27"/>
      <c r="X184" s="27"/>
      <c r="Y184" s="27"/>
      <c r="AA184" s="27"/>
      <c r="AB184" s="27"/>
      <c r="AD184" s="27"/>
      <c r="AE184" s="27"/>
      <c r="AF184" s="27"/>
      <c r="AG184" s="27"/>
      <c r="AH184" s="27"/>
      <c r="AI184" s="27"/>
      <c r="AJ184" s="27"/>
      <c r="AK184" s="27"/>
    </row>
    <row r="185" spans="3:37" ht="12.75">
      <c r="C185" s="27"/>
      <c r="D185" s="27"/>
      <c r="E185" s="27"/>
      <c r="G185" s="27"/>
      <c r="H185" s="27"/>
      <c r="I185" s="27"/>
      <c r="K185" s="27"/>
      <c r="L185" s="27"/>
      <c r="M185" s="27"/>
      <c r="O185" s="27"/>
      <c r="P185" s="27"/>
      <c r="R185" s="27"/>
      <c r="S185" s="27"/>
      <c r="U185" s="27"/>
      <c r="V185" s="27"/>
      <c r="X185" s="27"/>
      <c r="Y185" s="27"/>
      <c r="AA185" s="27"/>
      <c r="AB185" s="27"/>
      <c r="AD185" s="27"/>
      <c r="AE185" s="27"/>
      <c r="AF185" s="27"/>
      <c r="AG185" s="27"/>
      <c r="AH185" s="27"/>
      <c r="AI185" s="27"/>
      <c r="AJ185" s="27"/>
      <c r="AK185" s="27"/>
    </row>
    <row r="186" spans="3:37" ht="12.75">
      <c r="C186" s="27"/>
      <c r="D186" s="27"/>
      <c r="E186" s="27"/>
      <c r="G186" s="27"/>
      <c r="H186" s="27"/>
      <c r="I186" s="27"/>
      <c r="K186" s="27"/>
      <c r="L186" s="27"/>
      <c r="M186" s="27"/>
      <c r="O186" s="27"/>
      <c r="P186" s="27"/>
      <c r="R186" s="27"/>
      <c r="S186" s="27"/>
      <c r="U186" s="27"/>
      <c r="V186" s="27"/>
      <c r="X186" s="27"/>
      <c r="Y186" s="27"/>
      <c r="AA186" s="27"/>
      <c r="AB186" s="27"/>
      <c r="AD186" s="27"/>
      <c r="AE186" s="27"/>
      <c r="AF186" s="27"/>
      <c r="AG186" s="27"/>
      <c r="AH186" s="27"/>
      <c r="AI186" s="27"/>
      <c r="AJ186" s="27"/>
      <c r="AK186" s="27"/>
    </row>
    <row r="187" spans="3:37" ht="12.75">
      <c r="C187" s="27"/>
      <c r="D187" s="27"/>
      <c r="E187" s="27"/>
      <c r="G187" s="27"/>
      <c r="H187" s="27"/>
      <c r="I187" s="27"/>
      <c r="K187" s="27"/>
      <c r="L187" s="27"/>
      <c r="M187" s="27"/>
      <c r="O187" s="27"/>
      <c r="P187" s="27"/>
      <c r="R187" s="27"/>
      <c r="S187" s="27"/>
      <c r="U187" s="27"/>
      <c r="V187" s="27"/>
      <c r="X187" s="27"/>
      <c r="Y187" s="27"/>
      <c r="AA187" s="27"/>
      <c r="AB187" s="27"/>
      <c r="AD187" s="27"/>
      <c r="AE187" s="27"/>
      <c r="AF187" s="27"/>
      <c r="AG187" s="27"/>
      <c r="AH187" s="27"/>
      <c r="AI187" s="27"/>
      <c r="AJ187" s="27"/>
      <c r="AK187" s="27"/>
    </row>
    <row r="188" spans="3:37" ht="12.75">
      <c r="C188" s="27"/>
      <c r="D188" s="27"/>
      <c r="E188" s="27"/>
      <c r="G188" s="27"/>
      <c r="H188" s="27"/>
      <c r="I188" s="27"/>
      <c r="K188" s="27"/>
      <c r="L188" s="27"/>
      <c r="M188" s="27"/>
      <c r="O188" s="27"/>
      <c r="P188" s="27"/>
      <c r="R188" s="27"/>
      <c r="S188" s="27"/>
      <c r="U188" s="27"/>
      <c r="V188" s="27"/>
      <c r="X188" s="27"/>
      <c r="Y188" s="27"/>
      <c r="AA188" s="27"/>
      <c r="AB188" s="27"/>
      <c r="AD188" s="27"/>
      <c r="AE188" s="27"/>
      <c r="AF188" s="27"/>
      <c r="AG188" s="27"/>
      <c r="AH188" s="27"/>
      <c r="AI188" s="27"/>
      <c r="AJ188" s="27"/>
      <c r="AK188" s="27"/>
    </row>
    <row r="189" spans="3:37" ht="12.75">
      <c r="C189" s="27"/>
      <c r="D189" s="27"/>
      <c r="E189" s="27"/>
      <c r="G189" s="27"/>
      <c r="H189" s="27"/>
      <c r="I189" s="27"/>
      <c r="K189" s="27"/>
      <c r="L189" s="27"/>
      <c r="M189" s="27"/>
      <c r="O189" s="27"/>
      <c r="P189" s="27"/>
      <c r="R189" s="27"/>
      <c r="S189" s="27"/>
      <c r="U189" s="27"/>
      <c r="V189" s="27"/>
      <c r="X189" s="27"/>
      <c r="Y189" s="27"/>
      <c r="AA189" s="27"/>
      <c r="AB189" s="27"/>
      <c r="AD189" s="27"/>
      <c r="AE189" s="27"/>
      <c r="AF189" s="27"/>
      <c r="AG189" s="27"/>
      <c r="AH189" s="27"/>
      <c r="AI189" s="27"/>
      <c r="AJ189" s="27"/>
      <c r="AK189" s="27"/>
    </row>
    <row r="190" spans="3:37" ht="12.75">
      <c r="C190" s="27"/>
      <c r="D190" s="27"/>
      <c r="E190" s="27"/>
      <c r="G190" s="27"/>
      <c r="H190" s="27"/>
      <c r="I190" s="27"/>
      <c r="K190" s="27"/>
      <c r="L190" s="27"/>
      <c r="M190" s="27"/>
      <c r="O190" s="27"/>
      <c r="P190" s="27"/>
      <c r="R190" s="27"/>
      <c r="S190" s="27"/>
      <c r="U190" s="27"/>
      <c r="V190" s="27"/>
      <c r="X190" s="27"/>
      <c r="Y190" s="27"/>
      <c r="AA190" s="27"/>
      <c r="AB190" s="27"/>
      <c r="AD190" s="27"/>
      <c r="AE190" s="27"/>
      <c r="AF190" s="27"/>
      <c r="AG190" s="27"/>
      <c r="AH190" s="27"/>
      <c r="AI190" s="27"/>
      <c r="AJ190" s="27"/>
      <c r="AK190" s="27"/>
    </row>
    <row r="191" spans="3:37" ht="12.75">
      <c r="C191" s="27"/>
      <c r="D191" s="27"/>
      <c r="E191" s="27"/>
      <c r="G191" s="27"/>
      <c r="H191" s="27"/>
      <c r="I191" s="27"/>
      <c r="K191" s="27"/>
      <c r="L191" s="27"/>
      <c r="M191" s="27"/>
      <c r="O191" s="27"/>
      <c r="P191" s="27"/>
      <c r="R191" s="27"/>
      <c r="S191" s="27"/>
      <c r="U191" s="27"/>
      <c r="V191" s="27"/>
      <c r="X191" s="27"/>
      <c r="Y191" s="27"/>
      <c r="AA191" s="27"/>
      <c r="AB191" s="27"/>
      <c r="AD191" s="27"/>
      <c r="AE191" s="27"/>
      <c r="AF191" s="27"/>
      <c r="AG191" s="27"/>
      <c r="AH191" s="27"/>
      <c r="AI191" s="27"/>
      <c r="AJ191" s="27"/>
      <c r="AK191" s="27"/>
    </row>
    <row r="192" spans="3:37" ht="12.75">
      <c r="C192" s="27"/>
      <c r="D192" s="27"/>
      <c r="E192" s="27"/>
      <c r="G192" s="27"/>
      <c r="H192" s="27"/>
      <c r="I192" s="27"/>
      <c r="K192" s="27"/>
      <c r="L192" s="27"/>
      <c r="M192" s="27"/>
      <c r="O192" s="27"/>
      <c r="P192" s="27"/>
      <c r="R192" s="27"/>
      <c r="S192" s="27"/>
      <c r="U192" s="27"/>
      <c r="V192" s="27"/>
      <c r="X192" s="27"/>
      <c r="Y192" s="27"/>
      <c r="AA192" s="27"/>
      <c r="AB192" s="27"/>
      <c r="AD192" s="27"/>
      <c r="AE192" s="27"/>
      <c r="AF192" s="27"/>
      <c r="AG192" s="27"/>
      <c r="AH192" s="27"/>
      <c r="AI192" s="27"/>
      <c r="AJ192" s="27"/>
      <c r="AK192" s="27"/>
    </row>
    <row r="193" spans="3:37" ht="12.75">
      <c r="C193" s="27"/>
      <c r="D193" s="27"/>
      <c r="E193" s="27"/>
      <c r="G193" s="27"/>
      <c r="H193" s="27"/>
      <c r="I193" s="27"/>
      <c r="K193" s="27"/>
      <c r="L193" s="27"/>
      <c r="M193" s="27"/>
      <c r="O193" s="27"/>
      <c r="P193" s="27"/>
      <c r="R193" s="27"/>
      <c r="S193" s="27"/>
      <c r="U193" s="27"/>
      <c r="V193" s="27"/>
      <c r="X193" s="27"/>
      <c r="Y193" s="27"/>
      <c r="AA193" s="27"/>
      <c r="AB193" s="27"/>
      <c r="AD193" s="27"/>
      <c r="AE193" s="27"/>
      <c r="AF193" s="27"/>
      <c r="AG193" s="27"/>
      <c r="AH193" s="27"/>
      <c r="AI193" s="27"/>
      <c r="AJ193" s="27"/>
      <c r="AK193" s="27"/>
    </row>
    <row r="194" spans="3:37" ht="12.75">
      <c r="C194" s="27"/>
      <c r="D194" s="27"/>
      <c r="E194" s="27"/>
      <c r="G194" s="27"/>
      <c r="H194" s="27"/>
      <c r="I194" s="27"/>
      <c r="K194" s="27"/>
      <c r="L194" s="27"/>
      <c r="M194" s="27"/>
      <c r="O194" s="27"/>
      <c r="P194" s="27"/>
      <c r="R194" s="27"/>
      <c r="S194" s="27"/>
      <c r="U194" s="27"/>
      <c r="V194" s="27"/>
      <c r="X194" s="27"/>
      <c r="Y194" s="27"/>
      <c r="AA194" s="27"/>
      <c r="AB194" s="27"/>
      <c r="AD194" s="27"/>
      <c r="AE194" s="27"/>
      <c r="AF194" s="27"/>
      <c r="AG194" s="27"/>
      <c r="AH194" s="27"/>
      <c r="AI194" s="27"/>
      <c r="AJ194" s="27"/>
      <c r="AK194" s="27"/>
    </row>
    <row r="195" spans="3:37" ht="12.75">
      <c r="C195" s="27"/>
      <c r="D195" s="27"/>
      <c r="E195" s="27"/>
      <c r="G195" s="27"/>
      <c r="H195" s="27"/>
      <c r="I195" s="27"/>
      <c r="K195" s="27"/>
      <c r="L195" s="27"/>
      <c r="M195" s="27"/>
      <c r="O195" s="27"/>
      <c r="P195" s="27"/>
      <c r="R195" s="27"/>
      <c r="S195" s="27"/>
      <c r="U195" s="27"/>
      <c r="V195" s="27"/>
      <c r="X195" s="27"/>
      <c r="Y195" s="27"/>
      <c r="AA195" s="27"/>
      <c r="AB195" s="27"/>
      <c r="AD195" s="27"/>
      <c r="AE195" s="27"/>
      <c r="AF195" s="27"/>
      <c r="AG195" s="27"/>
      <c r="AH195" s="27"/>
      <c r="AI195" s="27"/>
      <c r="AJ195" s="27"/>
      <c r="AK195" s="27"/>
    </row>
    <row r="196" spans="3:37" ht="12.75">
      <c r="C196" s="27"/>
      <c r="D196" s="27"/>
      <c r="E196" s="27"/>
      <c r="G196" s="27"/>
      <c r="H196" s="27"/>
      <c r="I196" s="27"/>
      <c r="K196" s="27"/>
      <c r="L196" s="27"/>
      <c r="M196" s="27"/>
      <c r="O196" s="27"/>
      <c r="P196" s="27"/>
      <c r="R196" s="27"/>
      <c r="S196" s="27"/>
      <c r="U196" s="27"/>
      <c r="V196" s="27"/>
      <c r="X196" s="27"/>
      <c r="Y196" s="27"/>
      <c r="AA196" s="27"/>
      <c r="AB196" s="27"/>
      <c r="AD196" s="27"/>
      <c r="AE196" s="27"/>
      <c r="AF196" s="27"/>
      <c r="AG196" s="27"/>
      <c r="AH196" s="27"/>
      <c r="AI196" s="27"/>
      <c r="AJ196" s="27"/>
      <c r="AK196" s="27"/>
    </row>
    <row r="197" spans="3:37" ht="12.75">
      <c r="C197" s="27"/>
      <c r="D197" s="27"/>
      <c r="E197" s="27"/>
      <c r="G197" s="27"/>
      <c r="H197" s="27"/>
      <c r="I197" s="27"/>
      <c r="K197" s="27"/>
      <c r="L197" s="27"/>
      <c r="M197" s="27"/>
      <c r="O197" s="27"/>
      <c r="P197" s="27"/>
      <c r="R197" s="27"/>
      <c r="S197" s="27"/>
      <c r="U197" s="27"/>
      <c r="V197" s="27"/>
      <c r="X197" s="27"/>
      <c r="Y197" s="27"/>
      <c r="AA197" s="27"/>
      <c r="AB197" s="27"/>
      <c r="AD197" s="27"/>
      <c r="AE197" s="27"/>
      <c r="AF197" s="27"/>
      <c r="AG197" s="27"/>
      <c r="AH197" s="27"/>
      <c r="AI197" s="27"/>
      <c r="AJ197" s="27"/>
      <c r="AK197" s="27"/>
    </row>
    <row r="198" spans="3:37" ht="12.75">
      <c r="C198" s="27"/>
      <c r="D198" s="27"/>
      <c r="E198" s="27"/>
      <c r="G198" s="27"/>
      <c r="H198" s="27"/>
      <c r="I198" s="27"/>
      <c r="K198" s="27"/>
      <c r="L198" s="27"/>
      <c r="M198" s="27"/>
      <c r="O198" s="27"/>
      <c r="P198" s="27"/>
      <c r="R198" s="27"/>
      <c r="S198" s="27"/>
      <c r="U198" s="27"/>
      <c r="V198" s="27"/>
      <c r="X198" s="27"/>
      <c r="Y198" s="27"/>
      <c r="AA198" s="27"/>
      <c r="AB198" s="27"/>
      <c r="AD198" s="27"/>
      <c r="AE198" s="27"/>
      <c r="AF198" s="27"/>
      <c r="AG198" s="27"/>
      <c r="AH198" s="27"/>
      <c r="AI198" s="27"/>
      <c r="AJ198" s="27"/>
      <c r="AK198" s="27"/>
    </row>
    <row r="199" spans="3:37" ht="12.75">
      <c r="C199" s="27"/>
      <c r="D199" s="27"/>
      <c r="E199" s="27"/>
      <c r="G199" s="27"/>
      <c r="H199" s="27"/>
      <c r="I199" s="27"/>
      <c r="K199" s="27"/>
      <c r="L199" s="27"/>
      <c r="M199" s="27"/>
      <c r="O199" s="27"/>
      <c r="P199" s="27"/>
      <c r="R199" s="27"/>
      <c r="S199" s="27"/>
      <c r="U199" s="27"/>
      <c r="V199" s="27"/>
      <c r="X199" s="27"/>
      <c r="Y199" s="27"/>
      <c r="AA199" s="27"/>
      <c r="AB199" s="27"/>
      <c r="AD199" s="27"/>
      <c r="AE199" s="27"/>
      <c r="AF199" s="27"/>
      <c r="AG199" s="27"/>
      <c r="AH199" s="27"/>
      <c r="AI199" s="27"/>
      <c r="AJ199" s="27"/>
      <c r="AK199" s="27"/>
    </row>
    <row r="200" spans="3:37" ht="12.75">
      <c r="C200" s="27"/>
      <c r="D200" s="27"/>
      <c r="E200" s="27"/>
      <c r="G200" s="27"/>
      <c r="H200" s="27"/>
      <c r="I200" s="27"/>
      <c r="K200" s="27"/>
      <c r="L200" s="27"/>
      <c r="M200" s="27"/>
      <c r="O200" s="27"/>
      <c r="P200" s="27"/>
      <c r="R200" s="27"/>
      <c r="S200" s="27"/>
      <c r="U200" s="27"/>
      <c r="V200" s="27"/>
      <c r="X200" s="27"/>
      <c r="Y200" s="27"/>
      <c r="AA200" s="27"/>
      <c r="AB200" s="27"/>
      <c r="AD200" s="27"/>
      <c r="AE200" s="27"/>
      <c r="AF200" s="27"/>
      <c r="AG200" s="27"/>
      <c r="AH200" s="27"/>
      <c r="AI200" s="27"/>
      <c r="AJ200" s="27"/>
      <c r="AK200" s="27"/>
    </row>
    <row r="201" spans="3:37" ht="12.75">
      <c r="C201" s="27"/>
      <c r="D201" s="27"/>
      <c r="E201" s="27"/>
      <c r="G201" s="27"/>
      <c r="H201" s="27"/>
      <c r="I201" s="27"/>
      <c r="K201" s="27"/>
      <c r="L201" s="27"/>
      <c r="M201" s="27"/>
      <c r="O201" s="27"/>
      <c r="P201" s="27"/>
      <c r="R201" s="27"/>
      <c r="S201" s="27"/>
      <c r="U201" s="27"/>
      <c r="V201" s="27"/>
      <c r="X201" s="27"/>
      <c r="Y201" s="27"/>
      <c r="AA201" s="27"/>
      <c r="AB201" s="27"/>
      <c r="AD201" s="27"/>
      <c r="AE201" s="27"/>
      <c r="AF201" s="27"/>
      <c r="AG201" s="27"/>
      <c r="AH201" s="27"/>
      <c r="AI201" s="27"/>
      <c r="AJ201" s="27"/>
      <c r="AK201" s="27"/>
    </row>
    <row r="202" spans="3:37" ht="12.75">
      <c r="C202" s="27"/>
      <c r="D202" s="27"/>
      <c r="E202" s="27"/>
      <c r="G202" s="27"/>
      <c r="H202" s="27"/>
      <c r="I202" s="27"/>
      <c r="K202" s="27"/>
      <c r="L202" s="27"/>
      <c r="M202" s="27"/>
      <c r="O202" s="27"/>
      <c r="P202" s="27"/>
      <c r="R202" s="27"/>
      <c r="S202" s="27"/>
      <c r="U202" s="27"/>
      <c r="V202" s="27"/>
      <c r="X202" s="27"/>
      <c r="Y202" s="27"/>
      <c r="AA202" s="27"/>
      <c r="AB202" s="27"/>
      <c r="AD202" s="27"/>
      <c r="AE202" s="27"/>
      <c r="AF202" s="27"/>
      <c r="AG202" s="27"/>
      <c r="AH202" s="27"/>
      <c r="AI202" s="27"/>
      <c r="AJ202" s="27"/>
      <c r="AK202" s="27"/>
    </row>
    <row r="203" spans="3:37" ht="12.75">
      <c r="C203" s="27"/>
      <c r="D203" s="27"/>
      <c r="E203" s="27"/>
      <c r="G203" s="27"/>
      <c r="H203" s="27"/>
      <c r="I203" s="27"/>
      <c r="K203" s="27"/>
      <c r="L203" s="27"/>
      <c r="M203" s="27"/>
      <c r="O203" s="27"/>
      <c r="P203" s="27"/>
      <c r="R203" s="27"/>
      <c r="S203" s="27"/>
      <c r="U203" s="27"/>
      <c r="V203" s="27"/>
      <c r="X203" s="27"/>
      <c r="Y203" s="27"/>
      <c r="AA203" s="27"/>
      <c r="AB203" s="27"/>
      <c r="AD203" s="27"/>
      <c r="AE203" s="27"/>
      <c r="AF203" s="27"/>
      <c r="AG203" s="27"/>
      <c r="AH203" s="27"/>
      <c r="AI203" s="27"/>
      <c r="AJ203" s="27"/>
      <c r="AK203" s="27"/>
    </row>
    <row r="204" spans="3:37" ht="12.75">
      <c r="C204" s="27"/>
      <c r="D204" s="27"/>
      <c r="E204" s="27"/>
      <c r="G204" s="27"/>
      <c r="H204" s="27"/>
      <c r="I204" s="27"/>
      <c r="K204" s="27"/>
      <c r="L204" s="27"/>
      <c r="M204" s="27"/>
      <c r="O204" s="27"/>
      <c r="P204" s="27"/>
      <c r="R204" s="27"/>
      <c r="S204" s="27"/>
      <c r="U204" s="27"/>
      <c r="V204" s="27"/>
      <c r="X204" s="27"/>
      <c r="Y204" s="27"/>
      <c r="AA204" s="27"/>
      <c r="AB204" s="27"/>
      <c r="AD204" s="27"/>
      <c r="AE204" s="27"/>
      <c r="AF204" s="27"/>
      <c r="AG204" s="27"/>
      <c r="AH204" s="27"/>
      <c r="AI204" s="27"/>
      <c r="AJ204" s="27"/>
      <c r="AK204" s="27"/>
    </row>
    <row r="205" spans="3:37" ht="12.75">
      <c r="C205" s="27"/>
      <c r="D205" s="27"/>
      <c r="E205" s="27"/>
      <c r="G205" s="27"/>
      <c r="H205" s="27"/>
      <c r="I205" s="27"/>
      <c r="K205" s="27"/>
      <c r="L205" s="27"/>
      <c r="M205" s="27"/>
      <c r="O205" s="27"/>
      <c r="P205" s="27"/>
      <c r="R205" s="27"/>
      <c r="S205" s="27"/>
      <c r="U205" s="27"/>
      <c r="V205" s="27"/>
      <c r="X205" s="27"/>
      <c r="Y205" s="27"/>
      <c r="AA205" s="27"/>
      <c r="AB205" s="27"/>
      <c r="AD205" s="27"/>
      <c r="AE205" s="27"/>
      <c r="AF205" s="27"/>
      <c r="AG205" s="27"/>
      <c r="AH205" s="27"/>
      <c r="AI205" s="27"/>
      <c r="AJ205" s="27"/>
      <c r="AK205" s="27"/>
    </row>
    <row r="206" spans="3:37" ht="12.75">
      <c r="C206" s="27"/>
      <c r="D206" s="27"/>
      <c r="E206" s="27"/>
      <c r="G206" s="27"/>
      <c r="H206" s="27"/>
      <c r="I206" s="27"/>
      <c r="K206" s="27"/>
      <c r="L206" s="27"/>
      <c r="M206" s="27"/>
      <c r="O206" s="27"/>
      <c r="P206" s="27"/>
      <c r="R206" s="27"/>
      <c r="S206" s="27"/>
      <c r="U206" s="27"/>
      <c r="V206" s="27"/>
      <c r="X206" s="27"/>
      <c r="Y206" s="27"/>
      <c r="AA206" s="27"/>
      <c r="AB206" s="27"/>
      <c r="AD206" s="27"/>
      <c r="AE206" s="27"/>
      <c r="AF206" s="27"/>
      <c r="AG206" s="27"/>
      <c r="AH206" s="27"/>
      <c r="AI206" s="27"/>
      <c r="AJ206" s="27"/>
      <c r="AK206" s="27"/>
    </row>
    <row r="207" spans="3:37" ht="12.75">
      <c r="C207" s="27"/>
      <c r="D207" s="27"/>
      <c r="E207" s="27"/>
      <c r="G207" s="27"/>
      <c r="H207" s="27"/>
      <c r="I207" s="27"/>
      <c r="K207" s="27"/>
      <c r="L207" s="27"/>
      <c r="M207" s="27"/>
      <c r="O207" s="27"/>
      <c r="P207" s="27"/>
      <c r="R207" s="27"/>
      <c r="S207" s="27"/>
      <c r="U207" s="27"/>
      <c r="V207" s="27"/>
      <c r="X207" s="27"/>
      <c r="Y207" s="27"/>
      <c r="AA207" s="27"/>
      <c r="AB207" s="27"/>
      <c r="AD207" s="27"/>
      <c r="AE207" s="27"/>
      <c r="AF207" s="27"/>
      <c r="AG207" s="27"/>
      <c r="AH207" s="27"/>
      <c r="AI207" s="27"/>
      <c r="AJ207" s="27"/>
      <c r="AK207" s="27"/>
    </row>
    <row r="208" spans="3:37" ht="12.75">
      <c r="C208" s="27"/>
      <c r="D208" s="27"/>
      <c r="E208" s="27"/>
      <c r="G208" s="27"/>
      <c r="H208" s="27"/>
      <c r="I208" s="27"/>
      <c r="K208" s="27"/>
      <c r="L208" s="27"/>
      <c r="M208" s="27"/>
      <c r="O208" s="27"/>
      <c r="P208" s="27"/>
      <c r="R208" s="27"/>
      <c r="S208" s="27"/>
      <c r="U208" s="27"/>
      <c r="V208" s="27"/>
      <c r="X208" s="27"/>
      <c r="Y208" s="27"/>
      <c r="AA208" s="27"/>
      <c r="AB208" s="27"/>
      <c r="AD208" s="27"/>
      <c r="AE208" s="27"/>
      <c r="AF208" s="27"/>
      <c r="AG208" s="27"/>
      <c r="AH208" s="27"/>
      <c r="AI208" s="27"/>
      <c r="AJ208" s="27"/>
      <c r="AK208" s="27"/>
    </row>
    <row r="209" spans="3:37" ht="12.75">
      <c r="C209" s="27"/>
      <c r="D209" s="27"/>
      <c r="E209" s="27"/>
      <c r="G209" s="27"/>
      <c r="H209" s="27"/>
      <c r="I209" s="27"/>
      <c r="K209" s="27"/>
      <c r="L209" s="27"/>
      <c r="M209" s="27"/>
      <c r="O209" s="27"/>
      <c r="P209" s="27"/>
      <c r="R209" s="27"/>
      <c r="S209" s="27"/>
      <c r="U209" s="27"/>
      <c r="V209" s="27"/>
      <c r="X209" s="27"/>
      <c r="Y209" s="27"/>
      <c r="AA209" s="27"/>
      <c r="AB209" s="27"/>
      <c r="AD209" s="27"/>
      <c r="AE209" s="27"/>
      <c r="AF209" s="27"/>
      <c r="AG209" s="27"/>
      <c r="AH209" s="27"/>
      <c r="AI209" s="27"/>
      <c r="AJ209" s="27"/>
      <c r="AK209" s="27"/>
    </row>
    <row r="210" spans="3:37" ht="12.75">
      <c r="C210" s="27"/>
      <c r="D210" s="27"/>
      <c r="E210" s="27"/>
      <c r="G210" s="27"/>
      <c r="H210" s="27"/>
      <c r="I210" s="27"/>
      <c r="K210" s="27"/>
      <c r="L210" s="27"/>
      <c r="M210" s="27"/>
      <c r="O210" s="27"/>
      <c r="P210" s="27"/>
      <c r="R210" s="27"/>
      <c r="S210" s="27"/>
      <c r="U210" s="27"/>
      <c r="V210" s="27"/>
      <c r="X210" s="27"/>
      <c r="Y210" s="27"/>
      <c r="AA210" s="27"/>
      <c r="AB210" s="27"/>
      <c r="AD210" s="27"/>
      <c r="AE210" s="27"/>
      <c r="AF210" s="27"/>
      <c r="AG210" s="27"/>
      <c r="AH210" s="27"/>
      <c r="AI210" s="27"/>
      <c r="AJ210" s="27"/>
      <c r="AK210" s="27"/>
    </row>
    <row r="211" spans="3:37" ht="12.75">
      <c r="C211" s="27"/>
      <c r="D211" s="27"/>
      <c r="E211" s="27"/>
      <c r="G211" s="27"/>
      <c r="H211" s="27"/>
      <c r="I211" s="27"/>
      <c r="K211" s="27"/>
      <c r="L211" s="27"/>
      <c r="M211" s="27"/>
      <c r="O211" s="27"/>
      <c r="P211" s="27"/>
      <c r="R211" s="27"/>
      <c r="S211" s="27"/>
      <c r="U211" s="27"/>
      <c r="V211" s="27"/>
      <c r="X211" s="27"/>
      <c r="Y211" s="27"/>
      <c r="AA211" s="27"/>
      <c r="AB211" s="27"/>
      <c r="AD211" s="27"/>
      <c r="AE211" s="27"/>
      <c r="AF211" s="27"/>
      <c r="AG211" s="27"/>
      <c r="AH211" s="27"/>
      <c r="AI211" s="27"/>
      <c r="AJ211" s="27"/>
      <c r="AK211" s="27"/>
    </row>
    <row r="212" spans="3:37" ht="12.75">
      <c r="C212" s="27"/>
      <c r="D212" s="27"/>
      <c r="E212" s="27"/>
      <c r="G212" s="27"/>
      <c r="H212" s="27"/>
      <c r="I212" s="27"/>
      <c r="K212" s="27"/>
      <c r="L212" s="27"/>
      <c r="M212" s="27"/>
      <c r="O212" s="27"/>
      <c r="P212" s="27"/>
      <c r="R212" s="27"/>
      <c r="S212" s="27"/>
      <c r="U212" s="27"/>
      <c r="V212" s="27"/>
      <c r="X212" s="27"/>
      <c r="Y212" s="27"/>
      <c r="AA212" s="27"/>
      <c r="AB212" s="27"/>
      <c r="AD212" s="27"/>
      <c r="AE212" s="27"/>
      <c r="AF212" s="27"/>
      <c r="AG212" s="27"/>
      <c r="AH212" s="27"/>
      <c r="AI212" s="27"/>
      <c r="AJ212" s="27"/>
      <c r="AK212" s="27"/>
    </row>
    <row r="213" spans="3:37" ht="12.75">
      <c r="C213" s="27"/>
      <c r="D213" s="27"/>
      <c r="E213" s="27"/>
      <c r="G213" s="27"/>
      <c r="H213" s="27"/>
      <c r="I213" s="27"/>
      <c r="K213" s="27"/>
      <c r="L213" s="27"/>
      <c r="M213" s="27"/>
      <c r="O213" s="27"/>
      <c r="P213" s="27"/>
      <c r="R213" s="27"/>
      <c r="S213" s="27"/>
      <c r="U213" s="27"/>
      <c r="V213" s="27"/>
      <c r="X213" s="27"/>
      <c r="Y213" s="27"/>
      <c r="AA213" s="27"/>
      <c r="AB213" s="27"/>
      <c r="AD213" s="27"/>
      <c r="AE213" s="27"/>
      <c r="AF213" s="27"/>
      <c r="AG213" s="27"/>
      <c r="AH213" s="27"/>
      <c r="AI213" s="27"/>
      <c r="AJ213" s="27"/>
      <c r="AK213" s="27"/>
    </row>
    <row r="214" spans="3:37" ht="12.75">
      <c r="C214" s="27"/>
      <c r="D214" s="27"/>
      <c r="E214" s="27"/>
      <c r="G214" s="27"/>
      <c r="H214" s="27"/>
      <c r="I214" s="27"/>
      <c r="K214" s="27"/>
      <c r="L214" s="27"/>
      <c r="M214" s="27"/>
      <c r="O214" s="27"/>
      <c r="P214" s="27"/>
      <c r="R214" s="27"/>
      <c r="S214" s="27"/>
      <c r="U214" s="27"/>
      <c r="V214" s="27"/>
      <c r="X214" s="27"/>
      <c r="Y214" s="27"/>
      <c r="AA214" s="27"/>
      <c r="AB214" s="27"/>
      <c r="AD214" s="27"/>
      <c r="AE214" s="27"/>
      <c r="AF214" s="27"/>
      <c r="AG214" s="27"/>
      <c r="AH214" s="27"/>
      <c r="AI214" s="27"/>
      <c r="AJ214" s="27"/>
      <c r="AK214" s="27"/>
    </row>
    <row r="215" spans="3:37" ht="12.75">
      <c r="C215" s="27"/>
      <c r="D215" s="27"/>
      <c r="E215" s="27"/>
      <c r="G215" s="27"/>
      <c r="H215" s="27"/>
      <c r="I215" s="27"/>
      <c r="K215" s="27"/>
      <c r="L215" s="27"/>
      <c r="M215" s="27"/>
      <c r="O215" s="27"/>
      <c r="P215" s="27"/>
      <c r="R215" s="27"/>
      <c r="S215" s="27"/>
      <c r="U215" s="27"/>
      <c r="V215" s="27"/>
      <c r="X215" s="27"/>
      <c r="Y215" s="27"/>
      <c r="AA215" s="27"/>
      <c r="AB215" s="27"/>
      <c r="AD215" s="27"/>
      <c r="AE215" s="27"/>
      <c r="AF215" s="27"/>
      <c r="AG215" s="27"/>
      <c r="AH215" s="27"/>
      <c r="AI215" s="27"/>
      <c r="AJ215" s="27"/>
      <c r="AK215" s="27"/>
    </row>
    <row r="216" spans="3:37" ht="12.75">
      <c r="C216" s="27"/>
      <c r="D216" s="27"/>
      <c r="E216" s="27"/>
      <c r="G216" s="27"/>
      <c r="H216" s="27"/>
      <c r="I216" s="27"/>
      <c r="K216" s="27"/>
      <c r="L216" s="27"/>
      <c r="M216" s="27"/>
      <c r="O216" s="27"/>
      <c r="P216" s="27"/>
      <c r="R216" s="27"/>
      <c r="S216" s="27"/>
      <c r="U216" s="27"/>
      <c r="V216" s="27"/>
      <c r="X216" s="27"/>
      <c r="Y216" s="27"/>
      <c r="AA216" s="27"/>
      <c r="AB216" s="27"/>
      <c r="AD216" s="27"/>
      <c r="AE216" s="27"/>
      <c r="AF216" s="27"/>
      <c r="AG216" s="27"/>
      <c r="AH216" s="27"/>
      <c r="AI216" s="27"/>
      <c r="AJ216" s="27"/>
      <c r="AK216" s="27"/>
    </row>
    <row r="217" spans="3:37" ht="12.75">
      <c r="C217" s="27"/>
      <c r="D217" s="27"/>
      <c r="E217" s="27"/>
      <c r="G217" s="27"/>
      <c r="H217" s="27"/>
      <c r="I217" s="27"/>
      <c r="K217" s="27"/>
      <c r="L217" s="27"/>
      <c r="M217" s="27"/>
      <c r="O217" s="27"/>
      <c r="P217" s="27"/>
      <c r="R217" s="27"/>
      <c r="S217" s="27"/>
      <c r="U217" s="27"/>
      <c r="V217" s="27"/>
      <c r="X217" s="27"/>
      <c r="Y217" s="27"/>
      <c r="AA217" s="27"/>
      <c r="AB217" s="27"/>
      <c r="AD217" s="27"/>
      <c r="AE217" s="27"/>
      <c r="AF217" s="27"/>
      <c r="AG217" s="27"/>
      <c r="AH217" s="27"/>
      <c r="AI217" s="27"/>
      <c r="AJ217" s="27"/>
      <c r="AK217" s="27"/>
    </row>
    <row r="218" spans="3:37" ht="12.75">
      <c r="C218" s="27"/>
      <c r="D218" s="27"/>
      <c r="E218" s="27"/>
      <c r="G218" s="27"/>
      <c r="H218" s="27"/>
      <c r="I218" s="27"/>
      <c r="K218" s="27"/>
      <c r="L218" s="27"/>
      <c r="M218" s="27"/>
      <c r="O218" s="27"/>
      <c r="P218" s="27"/>
      <c r="R218" s="27"/>
      <c r="S218" s="27"/>
      <c r="U218" s="27"/>
      <c r="V218" s="27"/>
      <c r="X218" s="27"/>
      <c r="Y218" s="27"/>
      <c r="AA218" s="27"/>
      <c r="AB218" s="27"/>
      <c r="AD218" s="27"/>
      <c r="AE218" s="27"/>
      <c r="AF218" s="27"/>
      <c r="AG218" s="27"/>
      <c r="AH218" s="27"/>
      <c r="AI218" s="27"/>
      <c r="AJ218" s="27"/>
      <c r="AK218" s="27"/>
    </row>
    <row r="219" spans="3:37" ht="12.75">
      <c r="C219" s="27"/>
      <c r="D219" s="27"/>
      <c r="E219" s="27"/>
      <c r="G219" s="27"/>
      <c r="H219" s="27"/>
      <c r="I219" s="27"/>
      <c r="K219" s="27"/>
      <c r="L219" s="27"/>
      <c r="M219" s="27"/>
      <c r="O219" s="27"/>
      <c r="P219" s="27"/>
      <c r="R219" s="27"/>
      <c r="S219" s="27"/>
      <c r="U219" s="27"/>
      <c r="V219" s="27"/>
      <c r="X219" s="27"/>
      <c r="Y219" s="27"/>
      <c r="AA219" s="27"/>
      <c r="AB219" s="27"/>
      <c r="AD219" s="27"/>
      <c r="AE219" s="27"/>
      <c r="AF219" s="27"/>
      <c r="AG219" s="27"/>
      <c r="AH219" s="27"/>
      <c r="AI219" s="27"/>
      <c r="AJ219" s="27"/>
      <c r="AK219" s="27"/>
    </row>
    <row r="220" spans="3:37" ht="12.75">
      <c r="C220" s="27"/>
      <c r="D220" s="27"/>
      <c r="E220" s="27"/>
      <c r="G220" s="27"/>
      <c r="H220" s="27"/>
      <c r="I220" s="27"/>
      <c r="K220" s="27"/>
      <c r="L220" s="27"/>
      <c r="M220" s="27"/>
      <c r="O220" s="27"/>
      <c r="P220" s="27"/>
      <c r="R220" s="27"/>
      <c r="S220" s="27"/>
      <c r="U220" s="27"/>
      <c r="V220" s="27"/>
      <c r="X220" s="27"/>
      <c r="Y220" s="27"/>
      <c r="AA220" s="27"/>
      <c r="AB220" s="27"/>
      <c r="AD220" s="27"/>
      <c r="AE220" s="27"/>
      <c r="AF220" s="27"/>
      <c r="AG220" s="27"/>
      <c r="AH220" s="27"/>
      <c r="AI220" s="27"/>
      <c r="AJ220" s="27"/>
      <c r="AK220" s="27"/>
    </row>
    <row r="221" spans="3:37" ht="12.75">
      <c r="C221" s="27"/>
      <c r="D221" s="27"/>
      <c r="E221" s="27"/>
      <c r="G221" s="27"/>
      <c r="H221" s="27"/>
      <c r="I221" s="27"/>
      <c r="K221" s="27"/>
      <c r="L221" s="27"/>
      <c r="M221" s="27"/>
      <c r="O221" s="27"/>
      <c r="P221" s="27"/>
      <c r="R221" s="27"/>
      <c r="S221" s="27"/>
      <c r="U221" s="27"/>
      <c r="V221" s="27"/>
      <c r="X221" s="27"/>
      <c r="Y221" s="27"/>
      <c r="AA221" s="27"/>
      <c r="AB221" s="27"/>
      <c r="AD221" s="27"/>
      <c r="AE221" s="27"/>
      <c r="AF221" s="27"/>
      <c r="AG221" s="27"/>
      <c r="AH221" s="27"/>
      <c r="AI221" s="27"/>
      <c r="AJ221" s="27"/>
      <c r="AK221" s="27"/>
    </row>
    <row r="222" spans="3:37" ht="12.75">
      <c r="C222" s="27"/>
      <c r="D222" s="27"/>
      <c r="E222" s="27"/>
      <c r="G222" s="27"/>
      <c r="H222" s="27"/>
      <c r="I222" s="27"/>
      <c r="K222" s="27"/>
      <c r="L222" s="27"/>
      <c r="M222" s="27"/>
      <c r="O222" s="27"/>
      <c r="P222" s="27"/>
      <c r="R222" s="27"/>
      <c r="S222" s="27"/>
      <c r="U222" s="27"/>
      <c r="V222" s="27"/>
      <c r="X222" s="27"/>
      <c r="Y222" s="27"/>
      <c r="AA222" s="27"/>
      <c r="AB222" s="27"/>
      <c r="AD222" s="27"/>
      <c r="AE222" s="27"/>
      <c r="AF222" s="27"/>
      <c r="AG222" s="27"/>
      <c r="AH222" s="27"/>
      <c r="AI222" s="27"/>
      <c r="AJ222" s="27"/>
      <c r="AK222" s="27"/>
    </row>
    <row r="223" spans="3:37" ht="12.75">
      <c r="C223" s="27"/>
      <c r="D223" s="27"/>
      <c r="E223" s="27"/>
      <c r="G223" s="27"/>
      <c r="H223" s="27"/>
      <c r="I223" s="27"/>
      <c r="K223" s="27"/>
      <c r="L223" s="27"/>
      <c r="M223" s="27"/>
      <c r="O223" s="27"/>
      <c r="P223" s="27"/>
      <c r="R223" s="27"/>
      <c r="S223" s="27"/>
      <c r="U223" s="27"/>
      <c r="V223" s="27"/>
      <c r="X223" s="27"/>
      <c r="Y223" s="27"/>
      <c r="AA223" s="27"/>
      <c r="AB223" s="27"/>
      <c r="AD223" s="27"/>
      <c r="AE223" s="27"/>
      <c r="AF223" s="27"/>
      <c r="AG223" s="27"/>
      <c r="AH223" s="27"/>
      <c r="AI223" s="27"/>
      <c r="AJ223" s="27"/>
      <c r="AK223" s="27"/>
    </row>
    <row r="224" spans="3:37" ht="12.75">
      <c r="C224" s="27"/>
      <c r="D224" s="27"/>
      <c r="E224" s="27"/>
      <c r="G224" s="27"/>
      <c r="H224" s="27"/>
      <c r="I224" s="27"/>
      <c r="K224" s="27"/>
      <c r="L224" s="27"/>
      <c r="M224" s="27"/>
      <c r="O224" s="27"/>
      <c r="P224" s="27"/>
      <c r="R224" s="27"/>
      <c r="S224" s="27"/>
      <c r="U224" s="27"/>
      <c r="V224" s="27"/>
      <c r="X224" s="27"/>
      <c r="Y224" s="27"/>
      <c r="AA224" s="27"/>
      <c r="AB224" s="27"/>
      <c r="AD224" s="27"/>
      <c r="AE224" s="27"/>
      <c r="AF224" s="27"/>
      <c r="AG224" s="27"/>
      <c r="AH224" s="27"/>
      <c r="AI224" s="27"/>
      <c r="AJ224" s="27"/>
      <c r="AK224" s="27"/>
    </row>
    <row r="225" spans="3:37" ht="12.75">
      <c r="C225" s="27"/>
      <c r="D225" s="27"/>
      <c r="E225" s="27"/>
      <c r="G225" s="27"/>
      <c r="H225" s="27"/>
      <c r="I225" s="27"/>
      <c r="K225" s="27"/>
      <c r="L225" s="27"/>
      <c r="M225" s="27"/>
      <c r="O225" s="27"/>
      <c r="P225" s="27"/>
      <c r="R225" s="27"/>
      <c r="S225" s="27"/>
      <c r="U225" s="27"/>
      <c r="V225" s="27"/>
      <c r="X225" s="27"/>
      <c r="Y225" s="27"/>
      <c r="AA225" s="27"/>
      <c r="AB225" s="27"/>
      <c r="AD225" s="27"/>
      <c r="AE225" s="27"/>
      <c r="AF225" s="27"/>
      <c r="AG225" s="27"/>
      <c r="AH225" s="27"/>
      <c r="AI225" s="27"/>
      <c r="AJ225" s="27"/>
      <c r="AK225" s="27"/>
    </row>
    <row r="226" spans="3:37" ht="12.75">
      <c r="C226" s="27"/>
      <c r="D226" s="27"/>
      <c r="E226" s="27"/>
      <c r="G226" s="27"/>
      <c r="H226" s="27"/>
      <c r="I226" s="27"/>
      <c r="K226" s="27"/>
      <c r="L226" s="27"/>
      <c r="M226" s="27"/>
      <c r="O226" s="27"/>
      <c r="P226" s="27"/>
      <c r="R226" s="27"/>
      <c r="S226" s="27"/>
      <c r="U226" s="27"/>
      <c r="V226" s="27"/>
      <c r="X226" s="27"/>
      <c r="Y226" s="27"/>
      <c r="AA226" s="27"/>
      <c r="AB226" s="27"/>
      <c r="AD226" s="27"/>
      <c r="AE226" s="27"/>
      <c r="AF226" s="27"/>
      <c r="AG226" s="27"/>
      <c r="AH226" s="27"/>
      <c r="AI226" s="27"/>
      <c r="AJ226" s="27"/>
      <c r="AK226" s="27"/>
    </row>
    <row r="227" spans="3:37" ht="12.75">
      <c r="C227" s="27"/>
      <c r="D227" s="27"/>
      <c r="E227" s="27"/>
      <c r="G227" s="27"/>
      <c r="H227" s="27"/>
      <c r="I227" s="27"/>
      <c r="K227" s="27"/>
      <c r="L227" s="27"/>
      <c r="M227" s="27"/>
      <c r="O227" s="27"/>
      <c r="P227" s="27"/>
      <c r="R227" s="27"/>
      <c r="S227" s="27"/>
      <c r="U227" s="27"/>
      <c r="V227" s="27"/>
      <c r="X227" s="27"/>
      <c r="Y227" s="27"/>
      <c r="AA227" s="27"/>
      <c r="AB227" s="27"/>
      <c r="AD227" s="27"/>
      <c r="AE227" s="27"/>
      <c r="AF227" s="27"/>
      <c r="AG227" s="27"/>
      <c r="AH227" s="27"/>
      <c r="AI227" s="27"/>
      <c r="AJ227" s="27"/>
      <c r="AK227" s="27"/>
    </row>
    <row r="228" spans="3:37" ht="12.75">
      <c r="C228" s="27"/>
      <c r="D228" s="27"/>
      <c r="E228" s="27"/>
      <c r="G228" s="27"/>
      <c r="H228" s="27"/>
      <c r="I228" s="27"/>
      <c r="K228" s="27"/>
      <c r="L228" s="27"/>
      <c r="M228" s="27"/>
      <c r="O228" s="27"/>
      <c r="P228" s="27"/>
      <c r="R228" s="27"/>
      <c r="S228" s="27"/>
      <c r="U228" s="27"/>
      <c r="V228" s="27"/>
      <c r="X228" s="27"/>
      <c r="Y228" s="27"/>
      <c r="AA228" s="27"/>
      <c r="AB228" s="27"/>
      <c r="AD228" s="27"/>
      <c r="AE228" s="27"/>
      <c r="AF228" s="27"/>
      <c r="AG228" s="27"/>
      <c r="AH228" s="27"/>
      <c r="AI228" s="27"/>
      <c r="AJ228" s="27"/>
      <c r="AK228" s="27"/>
    </row>
    <row r="229" spans="3:37" ht="12.75">
      <c r="C229" s="27"/>
      <c r="D229" s="27"/>
      <c r="E229" s="27"/>
      <c r="G229" s="27"/>
      <c r="H229" s="27"/>
      <c r="I229" s="27"/>
      <c r="K229" s="27"/>
      <c r="L229" s="27"/>
      <c r="M229" s="27"/>
      <c r="O229" s="27"/>
      <c r="P229" s="27"/>
      <c r="R229" s="27"/>
      <c r="S229" s="27"/>
      <c r="U229" s="27"/>
      <c r="V229" s="27"/>
      <c r="X229" s="27"/>
      <c r="Y229" s="27"/>
      <c r="AA229" s="27"/>
      <c r="AB229" s="27"/>
      <c r="AD229" s="27"/>
      <c r="AE229" s="27"/>
      <c r="AF229" s="27"/>
      <c r="AG229" s="27"/>
      <c r="AH229" s="27"/>
      <c r="AI229" s="27"/>
      <c r="AJ229" s="27"/>
      <c r="AK229" s="27"/>
    </row>
    <row r="230" spans="3:37" ht="12.75">
      <c r="C230" s="27"/>
      <c r="D230" s="27"/>
      <c r="E230" s="27"/>
      <c r="G230" s="27"/>
      <c r="H230" s="27"/>
      <c r="I230" s="27"/>
      <c r="K230" s="27"/>
      <c r="L230" s="27"/>
      <c r="M230" s="27"/>
      <c r="O230" s="27"/>
      <c r="P230" s="27"/>
      <c r="R230" s="27"/>
      <c r="S230" s="27"/>
      <c r="U230" s="27"/>
      <c r="V230" s="27"/>
      <c r="X230" s="27"/>
      <c r="Y230" s="27"/>
      <c r="AA230" s="27"/>
      <c r="AB230" s="27"/>
      <c r="AD230" s="27"/>
      <c r="AE230" s="27"/>
      <c r="AF230" s="27"/>
      <c r="AG230" s="27"/>
      <c r="AH230" s="27"/>
      <c r="AI230" s="27"/>
      <c r="AJ230" s="27"/>
      <c r="AK230" s="27"/>
    </row>
    <row r="231" spans="3:37" ht="12.75">
      <c r="C231" s="27"/>
      <c r="D231" s="27"/>
      <c r="E231" s="27"/>
      <c r="G231" s="27"/>
      <c r="H231" s="27"/>
      <c r="I231" s="27"/>
      <c r="K231" s="27"/>
      <c r="L231" s="27"/>
      <c r="M231" s="27"/>
      <c r="O231" s="27"/>
      <c r="P231" s="27"/>
      <c r="R231" s="27"/>
      <c r="S231" s="27"/>
      <c r="U231" s="27"/>
      <c r="V231" s="27"/>
      <c r="X231" s="27"/>
      <c r="Y231" s="27"/>
      <c r="AA231" s="27"/>
      <c r="AB231" s="27"/>
      <c r="AD231" s="27"/>
      <c r="AE231" s="27"/>
      <c r="AF231" s="27"/>
      <c r="AG231" s="27"/>
      <c r="AH231" s="27"/>
      <c r="AI231" s="27"/>
      <c r="AJ231" s="27"/>
      <c r="AK231" s="27"/>
    </row>
    <row r="232" spans="3:37" ht="12.75">
      <c r="C232" s="27"/>
      <c r="D232" s="27"/>
      <c r="E232" s="27"/>
      <c r="G232" s="27"/>
      <c r="H232" s="27"/>
      <c r="I232" s="27"/>
      <c r="K232" s="27"/>
      <c r="L232" s="27"/>
      <c r="M232" s="27"/>
      <c r="O232" s="27"/>
      <c r="P232" s="27"/>
      <c r="R232" s="27"/>
      <c r="S232" s="27"/>
      <c r="U232" s="27"/>
      <c r="V232" s="27"/>
      <c r="X232" s="27"/>
      <c r="Y232" s="27"/>
      <c r="AA232" s="27"/>
      <c r="AB232" s="27"/>
      <c r="AD232" s="27"/>
      <c r="AE232" s="27"/>
      <c r="AF232" s="27"/>
      <c r="AG232" s="27"/>
      <c r="AH232" s="27"/>
      <c r="AI232" s="27"/>
      <c r="AJ232" s="27"/>
      <c r="AK232" s="27"/>
    </row>
    <row r="233" spans="3:37" ht="12.75">
      <c r="C233" s="27"/>
      <c r="D233" s="27"/>
      <c r="E233" s="27"/>
      <c r="G233" s="27"/>
      <c r="H233" s="27"/>
      <c r="I233" s="27"/>
      <c r="K233" s="27"/>
      <c r="L233" s="27"/>
      <c r="M233" s="27"/>
      <c r="O233" s="27"/>
      <c r="P233" s="27"/>
      <c r="R233" s="27"/>
      <c r="S233" s="27"/>
      <c r="U233" s="27"/>
      <c r="V233" s="27"/>
      <c r="X233" s="27"/>
      <c r="Y233" s="27"/>
      <c r="AA233" s="27"/>
      <c r="AB233" s="27"/>
      <c r="AD233" s="27"/>
      <c r="AE233" s="27"/>
      <c r="AF233" s="27"/>
      <c r="AG233" s="27"/>
      <c r="AH233" s="27"/>
      <c r="AI233" s="27"/>
      <c r="AJ233" s="27"/>
      <c r="AK233" s="27"/>
    </row>
    <row r="234" spans="3:37" ht="12.75">
      <c r="C234" s="27"/>
      <c r="D234" s="27"/>
      <c r="E234" s="27"/>
      <c r="G234" s="27"/>
      <c r="H234" s="27"/>
      <c r="I234" s="27"/>
      <c r="K234" s="27"/>
      <c r="L234" s="27"/>
      <c r="M234" s="27"/>
      <c r="O234" s="27"/>
      <c r="P234" s="27"/>
      <c r="R234" s="27"/>
      <c r="S234" s="27"/>
      <c r="U234" s="27"/>
      <c r="V234" s="27"/>
      <c r="X234" s="27"/>
      <c r="Y234" s="27"/>
      <c r="AA234" s="27"/>
      <c r="AB234" s="27"/>
      <c r="AD234" s="27"/>
      <c r="AE234" s="27"/>
      <c r="AF234" s="27"/>
      <c r="AG234" s="27"/>
      <c r="AH234" s="27"/>
      <c r="AI234" s="27"/>
      <c r="AJ234" s="27"/>
      <c r="AK234" s="27"/>
    </row>
    <row r="235" spans="3:37" ht="12.75">
      <c r="C235" s="27"/>
      <c r="D235" s="27"/>
      <c r="E235" s="27"/>
      <c r="G235" s="27"/>
      <c r="H235" s="27"/>
      <c r="I235" s="27"/>
      <c r="K235" s="27"/>
      <c r="L235" s="27"/>
      <c r="M235" s="27"/>
      <c r="O235" s="27"/>
      <c r="P235" s="27"/>
      <c r="R235" s="27"/>
      <c r="S235" s="27"/>
      <c r="U235" s="27"/>
      <c r="V235" s="27"/>
      <c r="X235" s="27"/>
      <c r="Y235" s="27"/>
      <c r="AA235" s="27"/>
      <c r="AB235" s="27"/>
      <c r="AD235" s="27"/>
      <c r="AE235" s="27"/>
      <c r="AF235" s="27"/>
      <c r="AG235" s="27"/>
      <c r="AH235" s="27"/>
      <c r="AI235" s="27"/>
      <c r="AJ235" s="27"/>
      <c r="AK235" s="27"/>
    </row>
    <row r="236" spans="3:37" ht="12.75">
      <c r="C236" s="27"/>
      <c r="D236" s="27"/>
      <c r="E236" s="27"/>
      <c r="G236" s="27"/>
      <c r="H236" s="27"/>
      <c r="I236" s="27"/>
      <c r="K236" s="27"/>
      <c r="L236" s="27"/>
      <c r="M236" s="27"/>
      <c r="O236" s="27"/>
      <c r="P236" s="27"/>
      <c r="R236" s="27"/>
      <c r="S236" s="27"/>
      <c r="U236" s="27"/>
      <c r="V236" s="27"/>
      <c r="X236" s="27"/>
      <c r="Y236" s="27"/>
      <c r="AA236" s="27"/>
      <c r="AB236" s="27"/>
      <c r="AD236" s="27"/>
      <c r="AE236" s="27"/>
      <c r="AF236" s="27"/>
      <c r="AG236" s="27"/>
      <c r="AH236" s="27"/>
      <c r="AI236" s="27"/>
      <c r="AJ236" s="27"/>
      <c r="AK236" s="27"/>
    </row>
    <row r="237" spans="3:37" ht="12.75">
      <c r="C237" s="27"/>
      <c r="D237" s="27"/>
      <c r="E237" s="27"/>
      <c r="G237" s="27"/>
      <c r="H237" s="27"/>
      <c r="I237" s="27"/>
      <c r="K237" s="27"/>
      <c r="L237" s="27"/>
      <c r="M237" s="27"/>
      <c r="O237" s="27"/>
      <c r="P237" s="27"/>
      <c r="R237" s="27"/>
      <c r="S237" s="27"/>
      <c r="U237" s="27"/>
      <c r="V237" s="27"/>
      <c r="X237" s="27"/>
      <c r="Y237" s="27"/>
      <c r="AA237" s="27"/>
      <c r="AB237" s="27"/>
      <c r="AD237" s="27"/>
      <c r="AE237" s="27"/>
      <c r="AF237" s="27"/>
      <c r="AG237" s="27"/>
      <c r="AH237" s="27"/>
      <c r="AI237" s="27"/>
      <c r="AJ237" s="27"/>
      <c r="AK237" s="27"/>
    </row>
    <row r="238" spans="3:37" ht="12.75">
      <c r="C238" s="27"/>
      <c r="D238" s="27"/>
      <c r="E238" s="27"/>
      <c r="G238" s="27"/>
      <c r="H238" s="27"/>
      <c r="I238" s="27"/>
      <c r="K238" s="27"/>
      <c r="L238" s="27"/>
      <c r="M238" s="27"/>
      <c r="O238" s="27"/>
      <c r="P238" s="27"/>
      <c r="R238" s="27"/>
      <c r="S238" s="27"/>
      <c r="U238" s="27"/>
      <c r="V238" s="27"/>
      <c r="X238" s="27"/>
      <c r="Y238" s="27"/>
      <c r="AA238" s="27"/>
      <c r="AB238" s="27"/>
      <c r="AD238" s="27"/>
      <c r="AE238" s="27"/>
      <c r="AF238" s="27"/>
      <c r="AG238" s="27"/>
      <c r="AH238" s="27"/>
      <c r="AI238" s="27"/>
      <c r="AJ238" s="27"/>
      <c r="AK238" s="27"/>
    </row>
    <row r="239" spans="3:37" ht="12.75">
      <c r="C239" s="27"/>
      <c r="D239" s="27"/>
      <c r="E239" s="27"/>
      <c r="G239" s="27"/>
      <c r="H239" s="27"/>
      <c r="I239" s="27"/>
      <c r="K239" s="27"/>
      <c r="L239" s="27"/>
      <c r="M239" s="27"/>
      <c r="O239" s="27"/>
      <c r="P239" s="27"/>
      <c r="R239" s="27"/>
      <c r="S239" s="27"/>
      <c r="U239" s="27"/>
      <c r="V239" s="27"/>
      <c r="X239" s="27"/>
      <c r="Y239" s="27"/>
      <c r="AA239" s="27"/>
      <c r="AB239" s="27"/>
      <c r="AD239" s="27"/>
      <c r="AE239" s="27"/>
      <c r="AF239" s="27"/>
      <c r="AG239" s="27"/>
      <c r="AH239" s="27"/>
      <c r="AI239" s="27"/>
      <c r="AJ239" s="27"/>
      <c r="AK239" s="27"/>
    </row>
    <row r="240" spans="3:37" ht="12.75">
      <c r="C240" s="27"/>
      <c r="D240" s="27"/>
      <c r="E240" s="27"/>
      <c r="G240" s="27"/>
      <c r="H240" s="27"/>
      <c r="I240" s="27"/>
      <c r="K240" s="27"/>
      <c r="L240" s="27"/>
      <c r="M240" s="27"/>
      <c r="O240" s="27"/>
      <c r="P240" s="27"/>
      <c r="R240" s="27"/>
      <c r="S240" s="27"/>
      <c r="U240" s="27"/>
      <c r="V240" s="27"/>
      <c r="X240" s="27"/>
      <c r="Y240" s="27"/>
      <c r="AA240" s="27"/>
      <c r="AB240" s="27"/>
      <c r="AD240" s="27"/>
      <c r="AE240" s="27"/>
      <c r="AF240" s="27"/>
      <c r="AG240" s="27"/>
      <c r="AH240" s="27"/>
      <c r="AI240" s="27"/>
      <c r="AJ240" s="27"/>
      <c r="AK240" s="27"/>
    </row>
    <row r="241" spans="3:37" ht="12.75">
      <c r="C241" s="27"/>
      <c r="D241" s="27"/>
      <c r="E241" s="27"/>
      <c r="G241" s="27"/>
      <c r="H241" s="27"/>
      <c r="I241" s="27"/>
      <c r="K241" s="27"/>
      <c r="L241" s="27"/>
      <c r="M241" s="27"/>
      <c r="O241" s="27"/>
      <c r="P241" s="27"/>
      <c r="R241" s="27"/>
      <c r="S241" s="27"/>
      <c r="U241" s="27"/>
      <c r="V241" s="27"/>
      <c r="X241" s="27"/>
      <c r="Y241" s="27"/>
      <c r="AA241" s="27"/>
      <c r="AB241" s="27"/>
      <c r="AD241" s="27"/>
      <c r="AE241" s="27"/>
      <c r="AF241" s="27"/>
      <c r="AG241" s="27"/>
      <c r="AH241" s="27"/>
      <c r="AI241" s="27"/>
      <c r="AJ241" s="27"/>
      <c r="AK241" s="27"/>
    </row>
    <row r="242" spans="3:37" ht="12.75">
      <c r="C242" s="27"/>
      <c r="D242" s="27"/>
      <c r="E242" s="27"/>
      <c r="G242" s="27"/>
      <c r="H242" s="27"/>
      <c r="I242" s="27"/>
      <c r="K242" s="27"/>
      <c r="L242" s="27"/>
      <c r="M242" s="27"/>
      <c r="O242" s="27"/>
      <c r="P242" s="27"/>
      <c r="R242" s="27"/>
      <c r="S242" s="27"/>
      <c r="U242" s="27"/>
      <c r="V242" s="27"/>
      <c r="X242" s="27"/>
      <c r="Y242" s="27"/>
      <c r="AA242" s="27"/>
      <c r="AB242" s="27"/>
      <c r="AD242" s="27"/>
      <c r="AE242" s="27"/>
      <c r="AF242" s="27"/>
      <c r="AG242" s="27"/>
      <c r="AH242" s="27"/>
      <c r="AI242" s="27"/>
      <c r="AJ242" s="27"/>
      <c r="AK242" s="27"/>
    </row>
    <row r="243" spans="3:37" ht="12.75">
      <c r="C243" s="27"/>
      <c r="D243" s="27"/>
      <c r="E243" s="27"/>
      <c r="G243" s="27"/>
      <c r="H243" s="27"/>
      <c r="I243" s="27"/>
      <c r="K243" s="27"/>
      <c r="L243" s="27"/>
      <c r="M243" s="27"/>
      <c r="O243" s="27"/>
      <c r="P243" s="27"/>
      <c r="R243" s="27"/>
      <c r="S243" s="27"/>
      <c r="U243" s="27"/>
      <c r="V243" s="27"/>
      <c r="X243" s="27"/>
      <c r="Y243" s="27"/>
      <c r="AA243" s="27"/>
      <c r="AB243" s="27"/>
      <c r="AD243" s="27"/>
      <c r="AE243" s="27"/>
      <c r="AF243" s="27"/>
      <c r="AG243" s="27"/>
      <c r="AH243" s="27"/>
      <c r="AI243" s="27"/>
      <c r="AJ243" s="27"/>
      <c r="AK243" s="27"/>
    </row>
    <row r="244" spans="3:37" ht="12.75">
      <c r="C244" s="27"/>
      <c r="D244" s="27"/>
      <c r="E244" s="27"/>
      <c r="G244" s="27"/>
      <c r="H244" s="27"/>
      <c r="I244" s="27"/>
      <c r="K244" s="27"/>
      <c r="L244" s="27"/>
      <c r="M244" s="27"/>
      <c r="O244" s="27"/>
      <c r="P244" s="27"/>
      <c r="R244" s="27"/>
      <c r="S244" s="27"/>
      <c r="U244" s="27"/>
      <c r="V244" s="27"/>
      <c r="X244" s="27"/>
      <c r="Y244" s="27"/>
      <c r="AA244" s="27"/>
      <c r="AB244" s="27"/>
      <c r="AD244" s="27"/>
      <c r="AE244" s="27"/>
      <c r="AF244" s="27"/>
      <c r="AG244" s="27"/>
      <c r="AH244" s="27"/>
      <c r="AI244" s="27"/>
      <c r="AJ244" s="27"/>
      <c r="AK244" s="27"/>
    </row>
    <row r="245" spans="3:37" ht="12.75">
      <c r="C245" s="27"/>
      <c r="D245" s="27"/>
      <c r="E245" s="27"/>
      <c r="G245" s="27"/>
      <c r="H245" s="27"/>
      <c r="I245" s="27"/>
      <c r="K245" s="27"/>
      <c r="L245" s="27"/>
      <c r="M245" s="27"/>
      <c r="O245" s="27"/>
      <c r="P245" s="27"/>
      <c r="R245" s="27"/>
      <c r="S245" s="27"/>
      <c r="U245" s="27"/>
      <c r="V245" s="27"/>
      <c r="X245" s="27"/>
      <c r="Y245" s="27"/>
      <c r="AA245" s="27"/>
      <c r="AB245" s="27"/>
      <c r="AD245" s="27"/>
      <c r="AE245" s="27"/>
      <c r="AF245" s="27"/>
      <c r="AG245" s="27"/>
      <c r="AH245" s="27"/>
      <c r="AI245" s="27"/>
      <c r="AJ245" s="27"/>
      <c r="AK245" s="27"/>
    </row>
    <row r="246" spans="3:37" ht="12.75">
      <c r="C246" s="27"/>
      <c r="D246" s="27"/>
      <c r="E246" s="27"/>
      <c r="G246" s="27"/>
      <c r="H246" s="27"/>
      <c r="I246" s="27"/>
      <c r="K246" s="27"/>
      <c r="L246" s="27"/>
      <c r="M246" s="27"/>
      <c r="O246" s="27"/>
      <c r="P246" s="27"/>
      <c r="R246" s="27"/>
      <c r="S246" s="27"/>
      <c r="U246" s="27"/>
      <c r="V246" s="27"/>
      <c r="X246" s="27"/>
      <c r="Y246" s="27"/>
      <c r="AA246" s="27"/>
      <c r="AB246" s="27"/>
      <c r="AD246" s="27"/>
      <c r="AE246" s="27"/>
      <c r="AF246" s="27"/>
      <c r="AG246" s="27"/>
      <c r="AH246" s="27"/>
      <c r="AI246" s="27"/>
      <c r="AJ246" s="27"/>
      <c r="AK246" s="27"/>
    </row>
    <row r="247" spans="3:37" ht="12.75">
      <c r="C247" s="27"/>
      <c r="D247" s="27"/>
      <c r="E247" s="27"/>
      <c r="G247" s="27"/>
      <c r="H247" s="27"/>
      <c r="I247" s="27"/>
      <c r="K247" s="27"/>
      <c r="L247" s="27"/>
      <c r="M247" s="27"/>
      <c r="O247" s="27"/>
      <c r="P247" s="27"/>
      <c r="R247" s="27"/>
      <c r="S247" s="27"/>
      <c r="U247" s="27"/>
      <c r="V247" s="27"/>
      <c r="X247" s="27"/>
      <c r="Y247" s="27"/>
      <c r="AA247" s="27"/>
      <c r="AB247" s="27"/>
      <c r="AD247" s="27"/>
      <c r="AE247" s="27"/>
      <c r="AF247" s="27"/>
      <c r="AG247" s="27"/>
      <c r="AH247" s="27"/>
      <c r="AI247" s="27"/>
      <c r="AJ247" s="27"/>
      <c r="AK247" s="27"/>
    </row>
    <row r="248" spans="3:37" ht="12.75">
      <c r="C248" s="27"/>
      <c r="D248" s="27"/>
      <c r="E248" s="27"/>
      <c r="G248" s="27"/>
      <c r="H248" s="27"/>
      <c r="I248" s="27"/>
      <c r="K248" s="27"/>
      <c r="L248" s="27"/>
      <c r="M248" s="27"/>
      <c r="O248" s="27"/>
      <c r="P248" s="27"/>
      <c r="R248" s="27"/>
      <c r="S248" s="27"/>
      <c r="U248" s="27"/>
      <c r="V248" s="27"/>
      <c r="X248" s="27"/>
      <c r="Y248" s="27"/>
      <c r="AA248" s="27"/>
      <c r="AB248" s="27"/>
      <c r="AD248" s="27"/>
      <c r="AE248" s="27"/>
      <c r="AF248" s="27"/>
      <c r="AG248" s="27"/>
      <c r="AH248" s="27"/>
      <c r="AI248" s="27"/>
      <c r="AJ248" s="27"/>
      <c r="AK248" s="27"/>
    </row>
    <row r="249" spans="3:37" ht="12.75">
      <c r="C249" s="27"/>
      <c r="D249" s="27"/>
      <c r="E249" s="27"/>
      <c r="G249" s="27"/>
      <c r="H249" s="27"/>
      <c r="I249" s="27"/>
      <c r="K249" s="27"/>
      <c r="L249" s="27"/>
      <c r="M249" s="27"/>
      <c r="O249" s="27"/>
      <c r="P249" s="27"/>
      <c r="R249" s="27"/>
      <c r="S249" s="27"/>
      <c r="U249" s="27"/>
      <c r="V249" s="27"/>
      <c r="X249" s="27"/>
      <c r="Y249" s="27"/>
      <c r="AA249" s="27"/>
      <c r="AB249" s="27"/>
      <c r="AD249" s="27"/>
      <c r="AE249" s="27"/>
      <c r="AF249" s="27"/>
      <c r="AG249" s="27"/>
      <c r="AH249" s="27"/>
      <c r="AI249" s="27"/>
      <c r="AJ249" s="27"/>
      <c r="AK249" s="27"/>
    </row>
    <row r="250" spans="3:37" ht="12.75">
      <c r="C250" s="27"/>
      <c r="D250" s="27"/>
      <c r="E250" s="27"/>
      <c r="G250" s="27"/>
      <c r="H250" s="27"/>
      <c r="I250" s="27"/>
      <c r="K250" s="27"/>
      <c r="L250" s="27"/>
      <c r="M250" s="27"/>
      <c r="O250" s="27"/>
      <c r="P250" s="27"/>
      <c r="R250" s="27"/>
      <c r="S250" s="27"/>
      <c r="U250" s="27"/>
      <c r="V250" s="27"/>
      <c r="X250" s="27"/>
      <c r="Y250" s="27"/>
      <c r="AA250" s="27"/>
      <c r="AB250" s="27"/>
      <c r="AD250" s="27"/>
      <c r="AE250" s="27"/>
      <c r="AF250" s="27"/>
      <c r="AG250" s="27"/>
      <c r="AH250" s="27"/>
      <c r="AI250" s="27"/>
      <c r="AJ250" s="27"/>
      <c r="AK250" s="27"/>
    </row>
    <row r="251" spans="3:37" ht="12.75">
      <c r="C251" s="27"/>
      <c r="D251" s="27"/>
      <c r="E251" s="27"/>
      <c r="G251" s="27"/>
      <c r="H251" s="27"/>
      <c r="I251" s="27"/>
      <c r="K251" s="27"/>
      <c r="L251" s="27"/>
      <c r="M251" s="27"/>
      <c r="O251" s="27"/>
      <c r="P251" s="27"/>
      <c r="R251" s="27"/>
      <c r="S251" s="27"/>
      <c r="U251" s="27"/>
      <c r="V251" s="27"/>
      <c r="X251" s="27"/>
      <c r="Y251" s="27"/>
      <c r="AA251" s="27"/>
      <c r="AB251" s="27"/>
      <c r="AD251" s="27"/>
      <c r="AE251" s="27"/>
      <c r="AF251" s="27"/>
      <c r="AG251" s="27"/>
      <c r="AH251" s="27"/>
      <c r="AI251" s="27"/>
      <c r="AJ251" s="27"/>
      <c r="AK251" s="27"/>
    </row>
    <row r="252" spans="3:37" ht="12.75">
      <c r="C252" s="27"/>
      <c r="D252" s="27"/>
      <c r="E252" s="27"/>
      <c r="G252" s="27"/>
      <c r="H252" s="27"/>
      <c r="I252" s="27"/>
      <c r="K252" s="27"/>
      <c r="L252" s="27"/>
      <c r="M252" s="27"/>
      <c r="O252" s="27"/>
      <c r="P252" s="27"/>
      <c r="R252" s="27"/>
      <c r="S252" s="27"/>
      <c r="U252" s="27"/>
      <c r="V252" s="27"/>
      <c r="X252" s="27"/>
      <c r="Y252" s="27"/>
      <c r="AA252" s="27"/>
      <c r="AB252" s="27"/>
      <c r="AD252" s="27"/>
      <c r="AE252" s="27"/>
      <c r="AF252" s="27"/>
      <c r="AG252" s="27"/>
      <c r="AH252" s="27"/>
      <c r="AI252" s="27"/>
      <c r="AJ252" s="27"/>
      <c r="AK252" s="27"/>
    </row>
    <row r="253" spans="3:37" ht="12.75">
      <c r="C253" s="27"/>
      <c r="D253" s="27"/>
      <c r="E253" s="27"/>
      <c r="G253" s="27"/>
      <c r="H253" s="27"/>
      <c r="I253" s="27"/>
      <c r="K253" s="27"/>
      <c r="L253" s="27"/>
      <c r="M253" s="27"/>
      <c r="O253" s="27"/>
      <c r="P253" s="27"/>
      <c r="R253" s="27"/>
      <c r="S253" s="27"/>
      <c r="U253" s="27"/>
      <c r="V253" s="27"/>
      <c r="X253" s="27"/>
      <c r="Y253" s="27"/>
      <c r="AA253" s="27"/>
      <c r="AB253" s="27"/>
      <c r="AD253" s="27"/>
      <c r="AE253" s="27"/>
      <c r="AF253" s="27"/>
      <c r="AG253" s="27"/>
      <c r="AH253" s="27"/>
      <c r="AI253" s="27"/>
      <c r="AJ253" s="27"/>
      <c r="AK253" s="27"/>
    </row>
    <row r="254" spans="3:37" ht="12.75">
      <c r="C254" s="27"/>
      <c r="D254" s="27"/>
      <c r="E254" s="27"/>
      <c r="G254" s="27"/>
      <c r="H254" s="27"/>
      <c r="I254" s="27"/>
      <c r="K254" s="27"/>
      <c r="L254" s="27"/>
      <c r="M254" s="27"/>
      <c r="O254" s="27"/>
      <c r="P254" s="27"/>
      <c r="R254" s="27"/>
      <c r="S254" s="27"/>
      <c r="U254" s="27"/>
      <c r="V254" s="27"/>
      <c r="X254" s="27"/>
      <c r="Y254" s="27"/>
      <c r="AA254" s="27"/>
      <c r="AB254" s="27"/>
      <c r="AD254" s="27"/>
      <c r="AE254" s="27"/>
      <c r="AF254" s="27"/>
      <c r="AG254" s="27"/>
      <c r="AH254" s="27"/>
      <c r="AI254" s="27"/>
      <c r="AJ254" s="27"/>
      <c r="AK254" s="27"/>
    </row>
    <row r="255" spans="3:37" ht="12.75">
      <c r="C255" s="27"/>
      <c r="D255" s="27"/>
      <c r="E255" s="27"/>
      <c r="G255" s="27"/>
      <c r="H255" s="27"/>
      <c r="I255" s="27"/>
      <c r="K255" s="27"/>
      <c r="L255" s="27"/>
      <c r="M255" s="27"/>
      <c r="O255" s="27"/>
      <c r="P255" s="27"/>
      <c r="R255" s="27"/>
      <c r="S255" s="27"/>
      <c r="U255" s="27"/>
      <c r="V255" s="27"/>
      <c r="X255" s="27"/>
      <c r="Y255" s="27"/>
      <c r="AA255" s="27"/>
      <c r="AB255" s="27"/>
      <c r="AD255" s="27"/>
      <c r="AE255" s="27"/>
      <c r="AF255" s="27"/>
      <c r="AG255" s="27"/>
      <c r="AH255" s="27"/>
      <c r="AI255" s="27"/>
      <c r="AJ255" s="27"/>
      <c r="AK255" s="27"/>
    </row>
    <row r="256" spans="3:37" ht="12.75">
      <c r="C256" s="27"/>
      <c r="D256" s="27"/>
      <c r="E256" s="27"/>
      <c r="G256" s="27"/>
      <c r="H256" s="27"/>
      <c r="I256" s="27"/>
      <c r="K256" s="27"/>
      <c r="L256" s="27"/>
      <c r="M256" s="27"/>
      <c r="O256" s="27"/>
      <c r="P256" s="27"/>
      <c r="R256" s="27"/>
      <c r="S256" s="27"/>
      <c r="U256" s="27"/>
      <c r="V256" s="27"/>
      <c r="X256" s="27"/>
      <c r="Y256" s="27"/>
      <c r="AA256" s="27"/>
      <c r="AB256" s="27"/>
      <c r="AD256" s="27"/>
      <c r="AE256" s="27"/>
      <c r="AF256" s="27"/>
      <c r="AG256" s="27"/>
      <c r="AH256" s="27"/>
      <c r="AI256" s="27"/>
      <c r="AJ256" s="27"/>
      <c r="AK256" s="27"/>
    </row>
    <row r="257" spans="3:37" ht="12.75">
      <c r="C257" s="27"/>
      <c r="D257" s="27"/>
      <c r="E257" s="27"/>
      <c r="G257" s="27"/>
      <c r="H257" s="27"/>
      <c r="I257" s="27"/>
      <c r="K257" s="27"/>
      <c r="L257" s="27"/>
      <c r="M257" s="27"/>
      <c r="O257" s="27"/>
      <c r="P257" s="27"/>
      <c r="R257" s="27"/>
      <c r="S257" s="27"/>
      <c r="U257" s="27"/>
      <c r="V257" s="27"/>
      <c r="X257" s="27"/>
      <c r="Y257" s="27"/>
      <c r="AA257" s="27"/>
      <c r="AB257" s="27"/>
      <c r="AD257" s="27"/>
      <c r="AE257" s="27"/>
      <c r="AF257" s="27"/>
      <c r="AG257" s="27"/>
      <c r="AH257" s="27"/>
      <c r="AI257" s="27"/>
      <c r="AJ257" s="27"/>
      <c r="AK257" s="27"/>
    </row>
    <row r="258" spans="3:37" ht="12.75">
      <c r="C258" s="27"/>
      <c r="D258" s="27"/>
      <c r="E258" s="27"/>
      <c r="G258" s="27"/>
      <c r="H258" s="27"/>
      <c r="I258" s="27"/>
      <c r="K258" s="27"/>
      <c r="L258" s="27"/>
      <c r="M258" s="27"/>
      <c r="O258" s="27"/>
      <c r="P258" s="27"/>
      <c r="R258" s="27"/>
      <c r="S258" s="27"/>
      <c r="U258" s="27"/>
      <c r="V258" s="27"/>
      <c r="X258" s="27"/>
      <c r="Y258" s="27"/>
      <c r="AA258" s="27"/>
      <c r="AB258" s="27"/>
      <c r="AD258" s="27"/>
      <c r="AE258" s="27"/>
      <c r="AF258" s="27"/>
      <c r="AG258" s="27"/>
      <c r="AH258" s="27"/>
      <c r="AI258" s="27"/>
      <c r="AJ258" s="27"/>
      <c r="AK258" s="27"/>
    </row>
    <row r="259" spans="3:37" ht="12.75">
      <c r="C259" s="27"/>
      <c r="D259" s="27"/>
      <c r="E259" s="27"/>
      <c r="G259" s="27"/>
      <c r="H259" s="27"/>
      <c r="I259" s="27"/>
      <c r="K259" s="27"/>
      <c r="L259" s="27"/>
      <c r="M259" s="27"/>
      <c r="O259" s="27"/>
      <c r="P259" s="27"/>
      <c r="R259" s="27"/>
      <c r="S259" s="27"/>
      <c r="U259" s="27"/>
      <c r="V259" s="27"/>
      <c r="X259" s="27"/>
      <c r="Y259" s="27"/>
      <c r="AA259" s="27"/>
      <c r="AB259" s="27"/>
      <c r="AD259" s="27"/>
      <c r="AE259" s="27"/>
      <c r="AF259" s="27"/>
      <c r="AG259" s="27"/>
      <c r="AH259" s="27"/>
      <c r="AI259" s="27"/>
      <c r="AJ259" s="27"/>
      <c r="AK259" s="27"/>
    </row>
    <row r="260" spans="3:37" ht="12.75">
      <c r="C260" s="27"/>
      <c r="D260" s="27"/>
      <c r="E260" s="27"/>
      <c r="G260" s="27"/>
      <c r="H260" s="27"/>
      <c r="I260" s="27"/>
      <c r="K260" s="27"/>
      <c r="L260" s="27"/>
      <c r="M260" s="27"/>
      <c r="O260" s="27"/>
      <c r="P260" s="27"/>
      <c r="R260" s="27"/>
      <c r="S260" s="27"/>
      <c r="U260" s="27"/>
      <c r="V260" s="27"/>
      <c r="X260" s="27"/>
      <c r="Y260" s="27"/>
      <c r="AA260" s="27"/>
      <c r="AB260" s="27"/>
      <c r="AD260" s="27"/>
      <c r="AE260" s="27"/>
      <c r="AF260" s="27"/>
      <c r="AG260" s="27"/>
      <c r="AH260" s="27"/>
      <c r="AI260" s="27"/>
      <c r="AJ260" s="27"/>
      <c r="AK260" s="27"/>
    </row>
    <row r="261" spans="3:37" ht="12.75">
      <c r="C261" s="27"/>
      <c r="D261" s="27"/>
      <c r="E261" s="27"/>
      <c r="G261" s="27"/>
      <c r="H261" s="27"/>
      <c r="I261" s="27"/>
      <c r="K261" s="27"/>
      <c r="L261" s="27"/>
      <c r="M261" s="27"/>
      <c r="O261" s="27"/>
      <c r="P261" s="27"/>
      <c r="R261" s="27"/>
      <c r="S261" s="27"/>
      <c r="U261" s="27"/>
      <c r="V261" s="27"/>
      <c r="X261" s="27"/>
      <c r="Y261" s="27"/>
      <c r="AA261" s="27"/>
      <c r="AB261" s="27"/>
      <c r="AD261" s="27"/>
      <c r="AE261" s="27"/>
      <c r="AF261" s="27"/>
      <c r="AG261" s="27"/>
      <c r="AH261" s="27"/>
      <c r="AI261" s="27"/>
      <c r="AJ261" s="27"/>
      <c r="AK261" s="27"/>
    </row>
    <row r="262" spans="3:37" ht="12.75">
      <c r="C262" s="27"/>
      <c r="D262" s="27"/>
      <c r="E262" s="27"/>
      <c r="G262" s="27"/>
      <c r="H262" s="27"/>
      <c r="I262" s="27"/>
      <c r="K262" s="27"/>
      <c r="L262" s="27"/>
      <c r="M262" s="27"/>
      <c r="O262" s="27"/>
      <c r="P262" s="27"/>
      <c r="R262" s="27"/>
      <c r="S262" s="27"/>
      <c r="U262" s="27"/>
      <c r="V262" s="27"/>
      <c r="X262" s="27"/>
      <c r="Y262" s="27"/>
      <c r="AA262" s="27"/>
      <c r="AB262" s="27"/>
      <c r="AD262" s="27"/>
      <c r="AE262" s="27"/>
      <c r="AF262" s="27"/>
      <c r="AG262" s="27"/>
      <c r="AH262" s="27"/>
      <c r="AI262" s="27"/>
      <c r="AJ262" s="27"/>
      <c r="AK262" s="27"/>
    </row>
    <row r="263" spans="3:37" ht="12.75">
      <c r="C263" s="27"/>
      <c r="D263" s="27"/>
      <c r="E263" s="27"/>
      <c r="G263" s="27"/>
      <c r="H263" s="27"/>
      <c r="I263" s="27"/>
      <c r="K263" s="27"/>
      <c r="L263" s="27"/>
      <c r="M263" s="27"/>
      <c r="O263" s="27"/>
      <c r="P263" s="27"/>
      <c r="R263" s="27"/>
      <c r="S263" s="27"/>
      <c r="U263" s="27"/>
      <c r="V263" s="27"/>
      <c r="X263" s="27"/>
      <c r="Y263" s="27"/>
      <c r="AA263" s="27"/>
      <c r="AB263" s="27"/>
      <c r="AD263" s="27"/>
      <c r="AE263" s="27"/>
      <c r="AF263" s="27"/>
      <c r="AG263" s="27"/>
      <c r="AH263" s="27"/>
      <c r="AI263" s="27"/>
      <c r="AJ263" s="27"/>
      <c r="AK263" s="27"/>
    </row>
    <row r="264" spans="3:37" ht="12.75">
      <c r="C264" s="27"/>
      <c r="D264" s="27"/>
      <c r="E264" s="27"/>
      <c r="G264" s="27"/>
      <c r="H264" s="27"/>
      <c r="I264" s="27"/>
      <c r="K264" s="27"/>
      <c r="L264" s="27"/>
      <c r="M264" s="27"/>
      <c r="O264" s="27"/>
      <c r="P264" s="27"/>
      <c r="R264" s="27"/>
      <c r="S264" s="27"/>
      <c r="U264" s="27"/>
      <c r="V264" s="27"/>
      <c r="X264" s="27"/>
      <c r="Y264" s="27"/>
      <c r="AA264" s="27"/>
      <c r="AB264" s="27"/>
      <c r="AD264" s="27"/>
      <c r="AE264" s="27"/>
      <c r="AF264" s="27"/>
      <c r="AG264" s="27"/>
      <c r="AH264" s="27"/>
      <c r="AI264" s="27"/>
      <c r="AJ264" s="27"/>
      <c r="AK264" s="27"/>
    </row>
    <row r="265" spans="3:37" ht="12.75">
      <c r="C265" s="27"/>
      <c r="D265" s="27"/>
      <c r="E265" s="27"/>
      <c r="G265" s="27"/>
      <c r="H265" s="27"/>
      <c r="I265" s="27"/>
      <c r="K265" s="27"/>
      <c r="L265" s="27"/>
      <c r="M265" s="27"/>
      <c r="O265" s="27"/>
      <c r="P265" s="27"/>
      <c r="R265" s="27"/>
      <c r="S265" s="27"/>
      <c r="U265" s="27"/>
      <c r="V265" s="27"/>
      <c r="X265" s="27"/>
      <c r="Y265" s="27"/>
      <c r="AA265" s="27"/>
      <c r="AB265" s="27"/>
      <c r="AD265" s="27"/>
      <c r="AE265" s="27"/>
      <c r="AF265" s="27"/>
      <c r="AG265" s="27"/>
      <c r="AH265" s="27"/>
      <c r="AI265" s="27"/>
      <c r="AJ265" s="27"/>
      <c r="AK265" s="27"/>
    </row>
    <row r="266" spans="3:37" ht="12.75">
      <c r="C266" s="27"/>
      <c r="D266" s="27"/>
      <c r="E266" s="27"/>
      <c r="G266" s="27"/>
      <c r="H266" s="27"/>
      <c r="I266" s="27"/>
      <c r="K266" s="27"/>
      <c r="L266" s="27"/>
      <c r="M266" s="27"/>
      <c r="O266" s="27"/>
      <c r="P266" s="27"/>
      <c r="R266" s="27"/>
      <c r="S266" s="27"/>
      <c r="U266" s="27"/>
      <c r="V266" s="27"/>
      <c r="X266" s="27"/>
      <c r="Y266" s="27"/>
      <c r="AA266" s="27"/>
      <c r="AB266" s="27"/>
      <c r="AD266" s="27"/>
      <c r="AE266" s="27"/>
      <c r="AF266" s="27"/>
      <c r="AG266" s="27"/>
      <c r="AH266" s="27"/>
      <c r="AI266" s="27"/>
      <c r="AJ266" s="27"/>
      <c r="AK266" s="27"/>
    </row>
    <row r="267" spans="3:37" ht="12.75">
      <c r="C267" s="27"/>
      <c r="D267" s="27"/>
      <c r="E267" s="27"/>
      <c r="G267" s="27"/>
      <c r="H267" s="27"/>
      <c r="I267" s="27"/>
      <c r="K267" s="27"/>
      <c r="L267" s="27"/>
      <c r="M267" s="27"/>
      <c r="O267" s="27"/>
      <c r="P267" s="27"/>
      <c r="R267" s="27"/>
      <c r="S267" s="27"/>
      <c r="U267" s="27"/>
      <c r="V267" s="27"/>
      <c r="X267" s="27"/>
      <c r="Y267" s="27"/>
      <c r="AA267" s="27"/>
      <c r="AB267" s="27"/>
      <c r="AD267" s="27"/>
      <c r="AE267" s="27"/>
      <c r="AF267" s="27"/>
      <c r="AG267" s="27"/>
      <c r="AH267" s="27"/>
      <c r="AI267" s="27"/>
      <c r="AJ267" s="27"/>
      <c r="AK267" s="27"/>
    </row>
    <row r="268" spans="3:37" ht="12.75">
      <c r="C268" s="27"/>
      <c r="D268" s="27"/>
      <c r="E268" s="27"/>
      <c r="G268" s="27"/>
      <c r="H268" s="27"/>
      <c r="I268" s="27"/>
      <c r="K268" s="27"/>
      <c r="L268" s="27"/>
      <c r="M268" s="27"/>
      <c r="O268" s="27"/>
      <c r="P268" s="27"/>
      <c r="R268" s="27"/>
      <c r="S268" s="27"/>
      <c r="U268" s="27"/>
      <c r="V268" s="27"/>
      <c r="X268" s="27"/>
      <c r="Y268" s="27"/>
      <c r="AA268" s="27"/>
      <c r="AB268" s="27"/>
      <c r="AD268" s="27"/>
      <c r="AE268" s="27"/>
      <c r="AF268" s="27"/>
      <c r="AG268" s="27"/>
      <c r="AH268" s="27"/>
      <c r="AI268" s="27"/>
      <c r="AJ268" s="27"/>
      <c r="AK268" s="27"/>
    </row>
    <row r="269" spans="3:37" ht="12.75">
      <c r="C269" s="27"/>
      <c r="D269" s="27"/>
      <c r="E269" s="27"/>
      <c r="G269" s="27"/>
      <c r="H269" s="27"/>
      <c r="I269" s="27"/>
      <c r="K269" s="27"/>
      <c r="L269" s="27"/>
      <c r="M269" s="27"/>
      <c r="O269" s="27"/>
      <c r="P269" s="27"/>
      <c r="R269" s="27"/>
      <c r="S269" s="27"/>
      <c r="U269" s="27"/>
      <c r="V269" s="27"/>
      <c r="X269" s="27"/>
      <c r="Y269" s="27"/>
      <c r="AA269" s="27"/>
      <c r="AB269" s="27"/>
      <c r="AD269" s="27"/>
      <c r="AE269" s="27"/>
      <c r="AF269" s="27"/>
      <c r="AG269" s="27"/>
      <c r="AH269" s="27"/>
      <c r="AI269" s="27"/>
      <c r="AJ269" s="27"/>
      <c r="AK269" s="27"/>
    </row>
    <row r="270" spans="3:37" ht="12.75">
      <c r="C270" s="27"/>
      <c r="D270" s="27"/>
      <c r="E270" s="27"/>
      <c r="G270" s="27"/>
      <c r="H270" s="27"/>
      <c r="I270" s="27"/>
      <c r="K270" s="27"/>
      <c r="L270" s="27"/>
      <c r="M270" s="27"/>
      <c r="O270" s="27"/>
      <c r="P270" s="27"/>
      <c r="R270" s="27"/>
      <c r="S270" s="27"/>
      <c r="U270" s="27"/>
      <c r="V270" s="27"/>
      <c r="X270" s="27"/>
      <c r="Y270" s="27"/>
      <c r="AA270" s="27"/>
      <c r="AB270" s="27"/>
      <c r="AD270" s="27"/>
      <c r="AE270" s="27"/>
      <c r="AF270" s="27"/>
      <c r="AG270" s="27"/>
      <c r="AH270" s="27"/>
      <c r="AI270" s="27"/>
      <c r="AJ270" s="27"/>
      <c r="AK270" s="27"/>
    </row>
    <row r="271" spans="3:37" ht="12.75">
      <c r="C271" s="27"/>
      <c r="D271" s="27"/>
      <c r="E271" s="27"/>
      <c r="G271" s="27"/>
      <c r="H271" s="27"/>
      <c r="I271" s="27"/>
      <c r="K271" s="27"/>
      <c r="L271" s="27"/>
      <c r="M271" s="27"/>
      <c r="O271" s="27"/>
      <c r="P271" s="27"/>
      <c r="R271" s="27"/>
      <c r="S271" s="27"/>
      <c r="U271" s="27"/>
      <c r="V271" s="27"/>
      <c r="X271" s="27"/>
      <c r="Y271" s="27"/>
      <c r="AA271" s="27"/>
      <c r="AB271" s="27"/>
      <c r="AD271" s="27"/>
      <c r="AE271" s="27"/>
      <c r="AF271" s="27"/>
      <c r="AG271" s="27"/>
      <c r="AH271" s="27"/>
      <c r="AI271" s="27"/>
      <c r="AJ271" s="27"/>
      <c r="AK271" s="27"/>
    </row>
    <row r="272" spans="3:37" ht="12.75">
      <c r="C272" s="27"/>
      <c r="D272" s="27"/>
      <c r="E272" s="27"/>
      <c r="G272" s="27"/>
      <c r="H272" s="27"/>
      <c r="I272" s="27"/>
      <c r="K272" s="27"/>
      <c r="L272" s="27"/>
      <c r="M272" s="27"/>
      <c r="O272" s="27"/>
      <c r="P272" s="27"/>
      <c r="R272" s="27"/>
      <c r="S272" s="27"/>
      <c r="U272" s="27"/>
      <c r="V272" s="27"/>
      <c r="X272" s="27"/>
      <c r="Y272" s="27"/>
      <c r="AA272" s="27"/>
      <c r="AB272" s="27"/>
      <c r="AD272" s="27"/>
      <c r="AE272" s="27"/>
      <c r="AF272" s="27"/>
      <c r="AG272" s="27"/>
      <c r="AH272" s="27"/>
      <c r="AI272" s="27"/>
      <c r="AJ272" s="27"/>
      <c r="AK272" s="27"/>
    </row>
    <row r="273" spans="3:37" ht="12.75">
      <c r="C273" s="27"/>
      <c r="D273" s="27"/>
      <c r="E273" s="27"/>
      <c r="G273" s="27"/>
      <c r="H273" s="27"/>
      <c r="I273" s="27"/>
      <c r="K273" s="27"/>
      <c r="L273" s="27"/>
      <c r="M273" s="27"/>
      <c r="O273" s="27"/>
      <c r="P273" s="27"/>
      <c r="R273" s="27"/>
      <c r="S273" s="27"/>
      <c r="U273" s="27"/>
      <c r="V273" s="27"/>
      <c r="X273" s="27"/>
      <c r="Y273" s="27"/>
      <c r="AA273" s="27"/>
      <c r="AB273" s="27"/>
      <c r="AD273" s="27"/>
      <c r="AE273" s="27"/>
      <c r="AF273" s="27"/>
      <c r="AG273" s="27"/>
      <c r="AH273" s="27"/>
      <c r="AI273" s="27"/>
      <c r="AJ273" s="27"/>
      <c r="AK273" s="27"/>
    </row>
    <row r="274" spans="3:37" ht="12.75">
      <c r="C274" s="27"/>
      <c r="D274" s="27"/>
      <c r="E274" s="27"/>
      <c r="G274" s="27"/>
      <c r="H274" s="27"/>
      <c r="I274" s="27"/>
      <c r="K274" s="27"/>
      <c r="L274" s="27"/>
      <c r="M274" s="27"/>
      <c r="O274" s="27"/>
      <c r="P274" s="27"/>
      <c r="R274" s="27"/>
      <c r="S274" s="27"/>
      <c r="U274" s="27"/>
      <c r="V274" s="27"/>
      <c r="X274" s="27"/>
      <c r="Y274" s="27"/>
      <c r="AA274" s="27"/>
      <c r="AB274" s="27"/>
      <c r="AD274" s="27"/>
      <c r="AE274" s="27"/>
      <c r="AF274" s="27"/>
      <c r="AG274" s="27"/>
      <c r="AH274" s="27"/>
      <c r="AI274" s="27"/>
      <c r="AJ274" s="27"/>
      <c r="AK274" s="27"/>
    </row>
    <row r="275" spans="3:37" ht="12.75">
      <c r="C275" s="27"/>
      <c r="D275" s="27"/>
      <c r="E275" s="27"/>
      <c r="G275" s="27"/>
      <c r="H275" s="27"/>
      <c r="I275" s="27"/>
      <c r="K275" s="27"/>
      <c r="L275" s="27"/>
      <c r="M275" s="27"/>
      <c r="O275" s="27"/>
      <c r="P275" s="27"/>
      <c r="R275" s="27"/>
      <c r="S275" s="27"/>
      <c r="U275" s="27"/>
      <c r="V275" s="27"/>
      <c r="X275" s="27"/>
      <c r="Y275" s="27"/>
      <c r="AA275" s="27"/>
      <c r="AB275" s="27"/>
      <c r="AD275" s="27"/>
      <c r="AE275" s="27"/>
      <c r="AF275" s="27"/>
      <c r="AG275" s="27"/>
      <c r="AH275" s="27"/>
      <c r="AI275" s="27"/>
      <c r="AJ275" s="27"/>
      <c r="AK275" s="27"/>
    </row>
    <row r="276" spans="3:37" ht="12.75">
      <c r="C276" s="27"/>
      <c r="D276" s="27"/>
      <c r="E276" s="27"/>
      <c r="G276" s="27"/>
      <c r="H276" s="27"/>
      <c r="I276" s="27"/>
      <c r="K276" s="27"/>
      <c r="L276" s="27"/>
      <c r="M276" s="27"/>
      <c r="O276" s="27"/>
      <c r="P276" s="27"/>
      <c r="R276" s="27"/>
      <c r="S276" s="27"/>
      <c r="U276" s="27"/>
      <c r="V276" s="27"/>
      <c r="X276" s="27"/>
      <c r="Y276" s="27"/>
      <c r="AA276" s="27"/>
      <c r="AB276" s="27"/>
      <c r="AD276" s="27"/>
      <c r="AE276" s="27"/>
      <c r="AF276" s="27"/>
      <c r="AG276" s="27"/>
      <c r="AH276" s="27"/>
      <c r="AI276" s="27"/>
      <c r="AJ276" s="27"/>
      <c r="AK276" s="27"/>
    </row>
    <row r="277" spans="3:37" ht="12.75">
      <c r="C277" s="27"/>
      <c r="D277" s="27"/>
      <c r="E277" s="27"/>
      <c r="G277" s="27"/>
      <c r="H277" s="27"/>
      <c r="I277" s="27"/>
      <c r="K277" s="27"/>
      <c r="L277" s="27"/>
      <c r="M277" s="27"/>
      <c r="O277" s="27"/>
      <c r="P277" s="27"/>
      <c r="R277" s="27"/>
      <c r="S277" s="27"/>
      <c r="U277" s="27"/>
      <c r="V277" s="27"/>
      <c r="X277" s="27"/>
      <c r="Y277" s="27"/>
      <c r="AA277" s="27"/>
      <c r="AB277" s="27"/>
      <c r="AD277" s="27"/>
      <c r="AE277" s="27"/>
      <c r="AF277" s="27"/>
      <c r="AG277" s="27"/>
      <c r="AH277" s="27"/>
      <c r="AI277" s="27"/>
      <c r="AJ277" s="27"/>
      <c r="AK277" s="27"/>
    </row>
    <row r="278" spans="3:37" ht="12.75">
      <c r="C278" s="27"/>
      <c r="D278" s="27"/>
      <c r="E278" s="27"/>
      <c r="G278" s="27"/>
      <c r="H278" s="27"/>
      <c r="I278" s="27"/>
      <c r="K278" s="27"/>
      <c r="L278" s="27"/>
      <c r="M278" s="27"/>
      <c r="O278" s="27"/>
      <c r="P278" s="27"/>
      <c r="R278" s="27"/>
      <c r="S278" s="27"/>
      <c r="U278" s="27"/>
      <c r="V278" s="27"/>
      <c r="X278" s="27"/>
      <c r="Y278" s="27"/>
      <c r="AA278" s="27"/>
      <c r="AB278" s="27"/>
      <c r="AD278" s="27"/>
      <c r="AE278" s="27"/>
      <c r="AF278" s="27"/>
      <c r="AG278" s="27"/>
      <c r="AH278" s="27"/>
      <c r="AI278" s="27"/>
      <c r="AJ278" s="27"/>
      <c r="AK278" s="27"/>
    </row>
    <row r="279" spans="3:37" ht="12.75">
      <c r="C279" s="27"/>
      <c r="D279" s="27"/>
      <c r="E279" s="27"/>
      <c r="G279" s="27"/>
      <c r="H279" s="27"/>
      <c r="I279" s="27"/>
      <c r="K279" s="27"/>
      <c r="L279" s="27"/>
      <c r="M279" s="27"/>
      <c r="O279" s="27"/>
      <c r="P279" s="27"/>
      <c r="R279" s="27"/>
      <c r="S279" s="27"/>
      <c r="U279" s="27"/>
      <c r="V279" s="27"/>
      <c r="X279" s="27"/>
      <c r="Y279" s="27"/>
      <c r="AA279" s="27"/>
      <c r="AB279" s="27"/>
      <c r="AD279" s="27"/>
      <c r="AE279" s="27"/>
      <c r="AF279" s="27"/>
      <c r="AG279" s="27"/>
      <c r="AH279" s="27"/>
      <c r="AI279" s="27"/>
      <c r="AJ279" s="27"/>
      <c r="AK279" s="27"/>
    </row>
    <row r="280" spans="3:37" ht="12.75">
      <c r="C280" s="27"/>
      <c r="D280" s="27"/>
      <c r="E280" s="27"/>
      <c r="G280" s="27"/>
      <c r="H280" s="27"/>
      <c r="I280" s="27"/>
      <c r="K280" s="27"/>
      <c r="L280" s="27"/>
      <c r="M280" s="27"/>
      <c r="O280" s="27"/>
      <c r="P280" s="27"/>
      <c r="R280" s="27"/>
      <c r="S280" s="27"/>
      <c r="U280" s="27"/>
      <c r="V280" s="27"/>
      <c r="X280" s="27"/>
      <c r="Y280" s="27"/>
      <c r="AA280" s="27"/>
      <c r="AB280" s="27"/>
      <c r="AD280" s="27"/>
      <c r="AE280" s="27"/>
      <c r="AF280" s="27"/>
      <c r="AG280" s="27"/>
      <c r="AH280" s="27"/>
      <c r="AI280" s="27"/>
      <c r="AJ280" s="27"/>
      <c r="AK280" s="27"/>
    </row>
    <row r="281" spans="3:37" ht="12.75">
      <c r="C281" s="27"/>
      <c r="D281" s="27"/>
      <c r="E281" s="27"/>
      <c r="G281" s="27"/>
      <c r="H281" s="27"/>
      <c r="I281" s="27"/>
      <c r="K281" s="27"/>
      <c r="L281" s="27"/>
      <c r="M281" s="27"/>
      <c r="O281" s="27"/>
      <c r="P281" s="27"/>
      <c r="R281" s="27"/>
      <c r="S281" s="27"/>
      <c r="U281" s="27"/>
      <c r="V281" s="27"/>
      <c r="X281" s="27"/>
      <c r="Y281" s="27"/>
      <c r="AA281" s="27"/>
      <c r="AB281" s="27"/>
      <c r="AD281" s="27"/>
      <c r="AE281" s="27"/>
      <c r="AF281" s="27"/>
      <c r="AG281" s="27"/>
      <c r="AH281" s="27"/>
      <c r="AI281" s="27"/>
      <c r="AJ281" s="27"/>
      <c r="AK281" s="27"/>
    </row>
    <row r="282" spans="3:37" ht="12.75">
      <c r="C282" s="27"/>
      <c r="D282" s="27"/>
      <c r="E282" s="27"/>
      <c r="G282" s="27"/>
      <c r="H282" s="27"/>
      <c r="I282" s="27"/>
      <c r="K282" s="27"/>
      <c r="L282" s="27"/>
      <c r="M282" s="27"/>
      <c r="O282" s="27"/>
      <c r="P282" s="27"/>
      <c r="R282" s="27"/>
      <c r="S282" s="27"/>
      <c r="U282" s="27"/>
      <c r="V282" s="27"/>
      <c r="X282" s="27"/>
      <c r="Y282" s="27"/>
      <c r="AA282" s="27"/>
      <c r="AB282" s="27"/>
      <c r="AD282" s="27"/>
      <c r="AE282" s="27"/>
      <c r="AF282" s="27"/>
      <c r="AG282" s="27"/>
      <c r="AH282" s="27"/>
      <c r="AI282" s="27"/>
      <c r="AJ282" s="27"/>
      <c r="AK282" s="27"/>
    </row>
    <row r="283" spans="3:37" ht="12.75">
      <c r="C283" s="27"/>
      <c r="D283" s="27"/>
      <c r="E283" s="27"/>
      <c r="G283" s="27"/>
      <c r="H283" s="27"/>
      <c r="I283" s="27"/>
      <c r="K283" s="27"/>
      <c r="L283" s="27"/>
      <c r="M283" s="27"/>
      <c r="O283" s="27"/>
      <c r="P283" s="27"/>
      <c r="R283" s="27"/>
      <c r="S283" s="27"/>
      <c r="U283" s="27"/>
      <c r="V283" s="27"/>
      <c r="X283" s="27"/>
      <c r="Y283" s="27"/>
      <c r="AA283" s="27"/>
      <c r="AB283" s="27"/>
      <c r="AD283" s="27"/>
      <c r="AE283" s="27"/>
      <c r="AF283" s="27"/>
      <c r="AG283" s="27"/>
      <c r="AH283" s="27"/>
      <c r="AI283" s="27"/>
      <c r="AJ283" s="27"/>
      <c r="AK283" s="27"/>
    </row>
    <row r="284" spans="3:37" ht="12.75">
      <c r="C284" s="27"/>
      <c r="D284" s="27"/>
      <c r="E284" s="27"/>
      <c r="G284" s="27"/>
      <c r="H284" s="27"/>
      <c r="I284" s="27"/>
      <c r="K284" s="27"/>
      <c r="L284" s="27"/>
      <c r="M284" s="27"/>
      <c r="O284" s="27"/>
      <c r="P284" s="27"/>
      <c r="R284" s="27"/>
      <c r="S284" s="27"/>
      <c r="U284" s="27"/>
      <c r="V284" s="27"/>
      <c r="X284" s="27"/>
      <c r="Y284" s="27"/>
      <c r="AA284" s="27"/>
      <c r="AB284" s="27"/>
      <c r="AD284" s="27"/>
      <c r="AE284" s="27"/>
      <c r="AF284" s="27"/>
      <c r="AG284" s="27"/>
      <c r="AH284" s="27"/>
      <c r="AI284" s="27"/>
      <c r="AJ284" s="27"/>
      <c r="AK284" s="27"/>
    </row>
    <row r="285" spans="3:37" ht="12.75">
      <c r="C285" s="27"/>
      <c r="D285" s="27"/>
      <c r="E285" s="27"/>
      <c r="G285" s="27"/>
      <c r="H285" s="27"/>
      <c r="I285" s="27"/>
      <c r="K285" s="27"/>
      <c r="L285" s="27"/>
      <c r="M285" s="27"/>
      <c r="O285" s="27"/>
      <c r="P285" s="27"/>
      <c r="R285" s="27"/>
      <c r="S285" s="27"/>
      <c r="U285" s="27"/>
      <c r="V285" s="27"/>
      <c r="X285" s="27"/>
      <c r="Y285" s="27"/>
      <c r="AA285" s="27"/>
      <c r="AB285" s="27"/>
      <c r="AD285" s="27"/>
      <c r="AE285" s="27"/>
      <c r="AF285" s="27"/>
      <c r="AG285" s="27"/>
      <c r="AH285" s="27"/>
      <c r="AI285" s="27"/>
      <c r="AJ285" s="27"/>
      <c r="AK285" s="27"/>
    </row>
    <row r="286" spans="3:37" ht="12.75">
      <c r="C286" s="27"/>
      <c r="D286" s="27"/>
      <c r="E286" s="27"/>
      <c r="G286" s="27"/>
      <c r="H286" s="27"/>
      <c r="I286" s="27"/>
      <c r="K286" s="27"/>
      <c r="L286" s="27"/>
      <c r="M286" s="27"/>
      <c r="O286" s="27"/>
      <c r="P286" s="27"/>
      <c r="R286" s="27"/>
      <c r="S286" s="27"/>
      <c r="U286" s="27"/>
      <c r="V286" s="27"/>
      <c r="X286" s="27"/>
      <c r="Y286" s="27"/>
      <c r="AA286" s="27"/>
      <c r="AB286" s="27"/>
      <c r="AD286" s="27"/>
      <c r="AE286" s="27"/>
      <c r="AF286" s="27"/>
      <c r="AG286" s="27"/>
      <c r="AH286" s="27"/>
      <c r="AI286" s="27"/>
      <c r="AJ286" s="27"/>
      <c r="AK286" s="27"/>
    </row>
    <row r="287" spans="3:37" ht="12.75">
      <c r="C287" s="27"/>
      <c r="D287" s="27"/>
      <c r="E287" s="27"/>
      <c r="G287" s="27"/>
      <c r="H287" s="27"/>
      <c r="I287" s="27"/>
      <c r="K287" s="27"/>
      <c r="L287" s="27"/>
      <c r="M287" s="27"/>
      <c r="O287" s="27"/>
      <c r="P287" s="27"/>
      <c r="R287" s="27"/>
      <c r="S287" s="27"/>
      <c r="U287" s="27"/>
      <c r="V287" s="27"/>
      <c r="X287" s="27"/>
      <c r="Y287" s="27"/>
      <c r="AA287" s="27"/>
      <c r="AB287" s="27"/>
      <c r="AD287" s="27"/>
      <c r="AE287" s="27"/>
      <c r="AF287" s="27"/>
      <c r="AG287" s="27"/>
      <c r="AH287" s="27"/>
      <c r="AI287" s="27"/>
      <c r="AJ287" s="27"/>
      <c r="AK287" s="27"/>
    </row>
    <row r="288" spans="3:37" ht="12.75">
      <c r="C288" s="27"/>
      <c r="D288" s="27"/>
      <c r="E288" s="27"/>
      <c r="G288" s="27"/>
      <c r="H288" s="27"/>
      <c r="I288" s="27"/>
      <c r="K288" s="27"/>
      <c r="L288" s="27"/>
      <c r="M288" s="27"/>
      <c r="O288" s="27"/>
      <c r="P288" s="27"/>
      <c r="R288" s="27"/>
      <c r="S288" s="27"/>
      <c r="U288" s="27"/>
      <c r="V288" s="27"/>
      <c r="X288" s="27"/>
      <c r="Y288" s="27"/>
      <c r="AA288" s="27"/>
      <c r="AB288" s="27"/>
      <c r="AD288" s="27"/>
      <c r="AE288" s="27"/>
      <c r="AF288" s="27"/>
      <c r="AG288" s="27"/>
      <c r="AH288" s="27"/>
      <c r="AI288" s="27"/>
      <c r="AJ288" s="27"/>
      <c r="AK288" s="27"/>
    </row>
    <row r="289" spans="3:37" ht="12.75">
      <c r="C289" s="27"/>
      <c r="D289" s="27"/>
      <c r="E289" s="27"/>
      <c r="G289" s="27"/>
      <c r="H289" s="27"/>
      <c r="I289" s="27"/>
      <c r="K289" s="27"/>
      <c r="L289" s="27"/>
      <c r="M289" s="27"/>
      <c r="O289" s="27"/>
      <c r="P289" s="27"/>
      <c r="R289" s="27"/>
      <c r="S289" s="27"/>
      <c r="U289" s="27"/>
      <c r="V289" s="27"/>
      <c r="X289" s="27"/>
      <c r="Y289" s="27"/>
      <c r="AA289" s="27"/>
      <c r="AB289" s="27"/>
      <c r="AD289" s="27"/>
      <c r="AE289" s="27"/>
      <c r="AF289" s="27"/>
      <c r="AG289" s="27"/>
      <c r="AH289" s="27"/>
      <c r="AI289" s="27"/>
      <c r="AJ289" s="27"/>
      <c r="AK289" s="27"/>
    </row>
    <row r="290" spans="3:37" ht="12.75">
      <c r="C290" s="27"/>
      <c r="D290" s="27"/>
      <c r="E290" s="27"/>
      <c r="G290" s="27"/>
      <c r="H290" s="27"/>
      <c r="I290" s="27"/>
      <c r="K290" s="27"/>
      <c r="L290" s="27"/>
      <c r="M290" s="27"/>
      <c r="O290" s="27"/>
      <c r="P290" s="27"/>
      <c r="R290" s="27"/>
      <c r="S290" s="27"/>
      <c r="U290" s="27"/>
      <c r="V290" s="27"/>
      <c r="X290" s="27"/>
      <c r="Y290" s="27"/>
      <c r="AA290" s="27"/>
      <c r="AB290" s="27"/>
      <c r="AD290" s="27"/>
      <c r="AE290" s="27"/>
      <c r="AF290" s="27"/>
      <c r="AG290" s="27"/>
      <c r="AH290" s="27"/>
      <c r="AI290" s="27"/>
      <c r="AJ290" s="27"/>
      <c r="AK290" s="27"/>
    </row>
    <row r="291" spans="3:37" ht="12.75">
      <c r="C291" s="27"/>
      <c r="D291" s="27"/>
      <c r="E291" s="27"/>
      <c r="G291" s="27"/>
      <c r="H291" s="27"/>
      <c r="I291" s="27"/>
      <c r="K291" s="27"/>
      <c r="L291" s="27"/>
      <c r="M291" s="27"/>
      <c r="O291" s="27"/>
      <c r="P291" s="27"/>
      <c r="R291" s="27"/>
      <c r="S291" s="27"/>
      <c r="U291" s="27"/>
      <c r="V291" s="27"/>
      <c r="X291" s="27"/>
      <c r="Y291" s="27"/>
      <c r="AA291" s="27"/>
      <c r="AB291" s="27"/>
      <c r="AD291" s="27"/>
      <c r="AE291" s="27"/>
      <c r="AF291" s="27"/>
      <c r="AG291" s="27"/>
      <c r="AH291" s="27"/>
      <c r="AI291" s="27"/>
      <c r="AJ291" s="27"/>
      <c r="AK291" s="27"/>
    </row>
    <row r="292" spans="3:37" ht="12.75">
      <c r="C292" s="27"/>
      <c r="D292" s="27"/>
      <c r="E292" s="27"/>
      <c r="G292" s="27"/>
      <c r="H292" s="27"/>
      <c r="I292" s="27"/>
      <c r="K292" s="27"/>
      <c r="L292" s="27"/>
      <c r="M292" s="27"/>
      <c r="O292" s="27"/>
      <c r="P292" s="27"/>
      <c r="R292" s="27"/>
      <c r="S292" s="27"/>
      <c r="U292" s="27"/>
      <c r="V292" s="27"/>
      <c r="X292" s="27"/>
      <c r="Y292" s="27"/>
      <c r="AA292" s="27"/>
      <c r="AB292" s="27"/>
      <c r="AD292" s="27"/>
      <c r="AE292" s="27"/>
      <c r="AF292" s="27"/>
      <c r="AG292" s="27"/>
      <c r="AH292" s="27"/>
      <c r="AI292" s="27"/>
      <c r="AJ292" s="27"/>
      <c r="AK292" s="27"/>
    </row>
    <row r="293" spans="3:37" ht="12.75">
      <c r="C293" s="27"/>
      <c r="D293" s="27"/>
      <c r="E293" s="27"/>
      <c r="G293" s="27"/>
      <c r="H293" s="27"/>
      <c r="I293" s="27"/>
      <c r="K293" s="27"/>
      <c r="L293" s="27"/>
      <c r="M293" s="27"/>
      <c r="O293" s="27"/>
      <c r="P293" s="27"/>
      <c r="R293" s="27"/>
      <c r="S293" s="27"/>
      <c r="U293" s="27"/>
      <c r="V293" s="27"/>
      <c r="X293" s="27"/>
      <c r="Y293" s="27"/>
      <c r="AA293" s="27"/>
      <c r="AB293" s="27"/>
      <c r="AD293" s="27"/>
      <c r="AE293" s="27"/>
      <c r="AF293" s="27"/>
      <c r="AG293" s="27"/>
      <c r="AH293" s="27"/>
      <c r="AI293" s="27"/>
      <c r="AJ293" s="27"/>
      <c r="AK293" s="27"/>
    </row>
    <row r="294" spans="3:37" ht="12.75">
      <c r="C294" s="27"/>
      <c r="D294" s="27"/>
      <c r="E294" s="27"/>
      <c r="G294" s="27"/>
      <c r="H294" s="27"/>
      <c r="I294" s="27"/>
      <c r="K294" s="27"/>
      <c r="L294" s="27"/>
      <c r="M294" s="27"/>
      <c r="O294" s="27"/>
      <c r="P294" s="27"/>
      <c r="R294" s="27"/>
      <c r="S294" s="27"/>
      <c r="U294" s="27"/>
      <c r="V294" s="27"/>
      <c r="X294" s="27"/>
      <c r="Y294" s="27"/>
      <c r="AA294" s="27"/>
      <c r="AB294" s="27"/>
      <c r="AD294" s="27"/>
      <c r="AE294" s="27"/>
      <c r="AF294" s="27"/>
      <c r="AG294" s="27"/>
      <c r="AH294" s="27"/>
      <c r="AI294" s="27"/>
      <c r="AJ294" s="27"/>
      <c r="AK294" s="27"/>
    </row>
    <row r="295" spans="3:37" ht="12.75">
      <c r="C295" s="27"/>
      <c r="D295" s="27"/>
      <c r="E295" s="27"/>
      <c r="G295" s="27"/>
      <c r="H295" s="27"/>
      <c r="I295" s="27"/>
      <c r="K295" s="27"/>
      <c r="L295" s="27"/>
      <c r="M295" s="27"/>
      <c r="O295" s="27"/>
      <c r="P295" s="27"/>
      <c r="R295" s="27"/>
      <c r="S295" s="27"/>
      <c r="U295" s="27"/>
      <c r="V295" s="27"/>
      <c r="X295" s="27"/>
      <c r="Y295" s="27"/>
      <c r="AA295" s="27"/>
      <c r="AB295" s="27"/>
      <c r="AD295" s="27"/>
      <c r="AE295" s="27"/>
      <c r="AF295" s="27"/>
      <c r="AG295" s="27"/>
      <c r="AH295" s="27"/>
      <c r="AI295" s="27"/>
      <c r="AJ295" s="27"/>
      <c r="AK295" s="27"/>
    </row>
    <row r="296" spans="3:37" ht="12.75">
      <c r="C296" s="27"/>
      <c r="D296" s="27"/>
      <c r="E296" s="27"/>
      <c r="G296" s="27"/>
      <c r="H296" s="27"/>
      <c r="I296" s="27"/>
      <c r="K296" s="27"/>
      <c r="L296" s="27"/>
      <c r="M296" s="27"/>
      <c r="O296" s="27"/>
      <c r="P296" s="27"/>
      <c r="R296" s="27"/>
      <c r="S296" s="27"/>
      <c r="U296" s="27"/>
      <c r="V296" s="27"/>
      <c r="X296" s="27"/>
      <c r="Y296" s="27"/>
      <c r="AA296" s="27"/>
      <c r="AB296" s="27"/>
      <c r="AD296" s="27"/>
      <c r="AE296" s="27"/>
      <c r="AF296" s="27"/>
      <c r="AG296" s="27"/>
      <c r="AH296" s="27"/>
      <c r="AI296" s="27"/>
      <c r="AJ296" s="27"/>
      <c r="AK296" s="27"/>
    </row>
    <row r="297" spans="3:37" ht="12.75">
      <c r="C297" s="27"/>
      <c r="D297" s="27"/>
      <c r="E297" s="27"/>
      <c r="G297" s="27"/>
      <c r="H297" s="27"/>
      <c r="I297" s="27"/>
      <c r="K297" s="27"/>
      <c r="L297" s="27"/>
      <c r="M297" s="27"/>
      <c r="O297" s="27"/>
      <c r="P297" s="27"/>
      <c r="R297" s="27"/>
      <c r="S297" s="27"/>
      <c r="U297" s="27"/>
      <c r="V297" s="27"/>
      <c r="X297" s="27"/>
      <c r="Y297" s="27"/>
      <c r="AA297" s="27"/>
      <c r="AB297" s="27"/>
      <c r="AD297" s="27"/>
      <c r="AE297" s="27"/>
      <c r="AF297" s="27"/>
      <c r="AG297" s="27"/>
      <c r="AH297" s="27"/>
      <c r="AI297" s="27"/>
      <c r="AJ297" s="27"/>
      <c r="AK297" s="27"/>
    </row>
    <row r="298" spans="3:37" ht="12.75">
      <c r="C298" s="27"/>
      <c r="D298" s="27"/>
      <c r="E298" s="27"/>
      <c r="G298" s="27"/>
      <c r="H298" s="27"/>
      <c r="I298" s="27"/>
      <c r="K298" s="27"/>
      <c r="L298" s="27"/>
      <c r="M298" s="27"/>
      <c r="O298" s="27"/>
      <c r="P298" s="27"/>
      <c r="R298" s="27"/>
      <c r="S298" s="27"/>
      <c r="U298" s="27"/>
      <c r="V298" s="27"/>
      <c r="X298" s="27"/>
      <c r="Y298" s="27"/>
      <c r="AA298" s="27"/>
      <c r="AB298" s="27"/>
      <c r="AD298" s="27"/>
      <c r="AE298" s="27"/>
      <c r="AF298" s="27"/>
      <c r="AG298" s="27"/>
      <c r="AH298" s="27"/>
      <c r="AI298" s="27"/>
      <c r="AJ298" s="27"/>
      <c r="AK298" s="27"/>
    </row>
    <row r="299" spans="3:37" ht="12.75">
      <c r="C299" s="27"/>
      <c r="D299" s="27"/>
      <c r="E299" s="27"/>
      <c r="G299" s="27"/>
      <c r="H299" s="27"/>
      <c r="I299" s="27"/>
      <c r="K299" s="27"/>
      <c r="L299" s="27"/>
      <c r="M299" s="27"/>
      <c r="O299" s="27"/>
      <c r="P299" s="27"/>
      <c r="R299" s="27"/>
      <c r="S299" s="27"/>
      <c r="U299" s="27"/>
      <c r="V299" s="27"/>
      <c r="X299" s="27"/>
      <c r="Y299" s="27"/>
      <c r="AA299" s="27"/>
      <c r="AB299" s="27"/>
      <c r="AD299" s="27"/>
      <c r="AE299" s="27"/>
      <c r="AF299" s="27"/>
      <c r="AG299" s="27"/>
      <c r="AH299" s="27"/>
      <c r="AI299" s="27"/>
      <c r="AJ299" s="27"/>
      <c r="AK299" s="27"/>
    </row>
    <row r="300" spans="3:37" ht="12.75">
      <c r="C300" s="27"/>
      <c r="D300" s="27"/>
      <c r="E300" s="27"/>
      <c r="G300" s="27"/>
      <c r="H300" s="27"/>
      <c r="I300" s="27"/>
      <c r="K300" s="27"/>
      <c r="L300" s="27"/>
      <c r="M300" s="27"/>
      <c r="O300" s="27"/>
      <c r="P300" s="27"/>
      <c r="R300" s="27"/>
      <c r="S300" s="27"/>
      <c r="U300" s="27"/>
      <c r="V300" s="27"/>
      <c r="X300" s="27"/>
      <c r="Y300" s="27"/>
      <c r="AA300" s="27"/>
      <c r="AB300" s="27"/>
      <c r="AD300" s="27"/>
      <c r="AE300" s="27"/>
      <c r="AF300" s="27"/>
      <c r="AG300" s="27"/>
      <c r="AH300" s="27"/>
      <c r="AI300" s="27"/>
      <c r="AJ300" s="27"/>
      <c r="AK300" s="27"/>
    </row>
    <row r="301" spans="3:37" ht="12.75">
      <c r="C301" s="27"/>
      <c r="D301" s="27"/>
      <c r="E301" s="27"/>
      <c r="G301" s="27"/>
      <c r="H301" s="27"/>
      <c r="I301" s="27"/>
      <c r="K301" s="27"/>
      <c r="L301" s="27"/>
      <c r="M301" s="27"/>
      <c r="O301" s="27"/>
      <c r="P301" s="27"/>
      <c r="R301" s="27"/>
      <c r="S301" s="27"/>
      <c r="U301" s="27"/>
      <c r="V301" s="27"/>
      <c r="X301" s="27"/>
      <c r="Y301" s="27"/>
      <c r="AA301" s="27"/>
      <c r="AB301" s="27"/>
      <c r="AD301" s="27"/>
      <c r="AE301" s="27"/>
      <c r="AF301" s="27"/>
      <c r="AG301" s="27"/>
      <c r="AH301" s="27"/>
      <c r="AI301" s="27"/>
      <c r="AJ301" s="27"/>
      <c r="AK301" s="27"/>
    </row>
    <row r="302" spans="3:37" ht="12.75">
      <c r="C302" s="27"/>
      <c r="D302" s="27"/>
      <c r="E302" s="27"/>
      <c r="G302" s="27"/>
      <c r="H302" s="27"/>
      <c r="I302" s="27"/>
      <c r="K302" s="27"/>
      <c r="L302" s="27"/>
      <c r="M302" s="27"/>
      <c r="O302" s="27"/>
      <c r="P302" s="27"/>
      <c r="R302" s="27"/>
      <c r="S302" s="27"/>
      <c r="U302" s="27"/>
      <c r="V302" s="27"/>
      <c r="X302" s="27"/>
      <c r="Y302" s="27"/>
      <c r="AA302" s="27"/>
      <c r="AB302" s="27"/>
      <c r="AD302" s="27"/>
      <c r="AE302" s="27"/>
      <c r="AF302" s="27"/>
      <c r="AG302" s="27"/>
      <c r="AH302" s="27"/>
      <c r="AI302" s="27"/>
      <c r="AJ302" s="27"/>
      <c r="AK302" s="27"/>
    </row>
    <row r="303" spans="3:37" ht="12.75">
      <c r="C303" s="27"/>
      <c r="D303" s="27"/>
      <c r="E303" s="27"/>
      <c r="G303" s="27"/>
      <c r="H303" s="27"/>
      <c r="I303" s="27"/>
      <c r="K303" s="27"/>
      <c r="L303" s="27"/>
      <c r="M303" s="27"/>
      <c r="O303" s="27"/>
      <c r="P303" s="27"/>
      <c r="R303" s="27"/>
      <c r="S303" s="27"/>
      <c r="U303" s="27"/>
      <c r="V303" s="27"/>
      <c r="X303" s="27"/>
      <c r="Y303" s="27"/>
      <c r="AA303" s="27"/>
      <c r="AB303" s="27"/>
      <c r="AD303" s="27"/>
      <c r="AE303" s="27"/>
      <c r="AF303" s="27"/>
      <c r="AG303" s="27"/>
      <c r="AH303" s="27"/>
      <c r="AI303" s="27"/>
      <c r="AJ303" s="27"/>
      <c r="AK303" s="27"/>
    </row>
    <row r="304" spans="3:37" ht="12.75">
      <c r="C304" s="27"/>
      <c r="D304" s="27"/>
      <c r="E304" s="27"/>
      <c r="G304" s="27"/>
      <c r="H304" s="27"/>
      <c r="I304" s="27"/>
      <c r="K304" s="27"/>
      <c r="L304" s="27"/>
      <c r="M304" s="27"/>
      <c r="O304" s="27"/>
      <c r="P304" s="27"/>
      <c r="R304" s="27"/>
      <c r="S304" s="27"/>
      <c r="U304" s="27"/>
      <c r="V304" s="27"/>
      <c r="X304" s="27"/>
      <c r="Y304" s="27"/>
      <c r="AA304" s="27"/>
      <c r="AB304" s="27"/>
      <c r="AD304" s="27"/>
      <c r="AE304" s="27"/>
      <c r="AF304" s="27"/>
      <c r="AG304" s="27"/>
      <c r="AH304" s="27"/>
      <c r="AI304" s="27"/>
      <c r="AJ304" s="27"/>
      <c r="AK304" s="27"/>
    </row>
    <row r="305" spans="3:37" ht="12.75">
      <c r="C305" s="27"/>
      <c r="D305" s="27"/>
      <c r="E305" s="27"/>
      <c r="G305" s="27"/>
      <c r="H305" s="27"/>
      <c r="I305" s="27"/>
      <c r="K305" s="27"/>
      <c r="L305" s="27"/>
      <c r="M305" s="27"/>
      <c r="O305" s="27"/>
      <c r="P305" s="27"/>
      <c r="R305" s="27"/>
      <c r="S305" s="27"/>
      <c r="U305" s="27"/>
      <c r="V305" s="27"/>
      <c r="X305" s="27"/>
      <c r="Y305" s="27"/>
      <c r="AA305" s="27"/>
      <c r="AB305" s="27"/>
      <c r="AD305" s="27"/>
      <c r="AE305" s="27"/>
      <c r="AF305" s="27"/>
      <c r="AG305" s="27"/>
      <c r="AH305" s="27"/>
      <c r="AI305" s="27"/>
      <c r="AJ305" s="27"/>
      <c r="AK305" s="27"/>
    </row>
    <row r="306" spans="3:37" ht="12.75">
      <c r="C306" s="27"/>
      <c r="D306" s="27"/>
      <c r="E306" s="27"/>
      <c r="G306" s="27"/>
      <c r="H306" s="27"/>
      <c r="I306" s="27"/>
      <c r="K306" s="27"/>
      <c r="L306" s="27"/>
      <c r="M306" s="27"/>
      <c r="O306" s="27"/>
      <c r="P306" s="27"/>
      <c r="R306" s="27"/>
      <c r="S306" s="27"/>
      <c r="U306" s="27"/>
      <c r="V306" s="27"/>
      <c r="X306" s="27"/>
      <c r="Y306" s="27"/>
      <c r="AA306" s="27"/>
      <c r="AB306" s="27"/>
      <c r="AD306" s="27"/>
      <c r="AE306" s="27"/>
      <c r="AF306" s="27"/>
      <c r="AG306" s="27"/>
      <c r="AH306" s="27"/>
      <c r="AI306" s="27"/>
      <c r="AJ306" s="27"/>
      <c r="AK306" s="27"/>
    </row>
    <row r="307" spans="3:37" ht="12.75">
      <c r="C307" s="27"/>
      <c r="D307" s="27"/>
      <c r="E307" s="27"/>
      <c r="G307" s="27"/>
      <c r="H307" s="27"/>
      <c r="I307" s="27"/>
      <c r="K307" s="27"/>
      <c r="L307" s="27"/>
      <c r="M307" s="27"/>
      <c r="O307" s="27"/>
      <c r="P307" s="27"/>
      <c r="R307" s="27"/>
      <c r="S307" s="27"/>
      <c r="U307" s="27"/>
      <c r="V307" s="27"/>
      <c r="X307" s="27"/>
      <c r="Y307" s="27"/>
      <c r="AA307" s="27"/>
      <c r="AB307" s="27"/>
      <c r="AD307" s="27"/>
      <c r="AE307" s="27"/>
      <c r="AF307" s="27"/>
      <c r="AG307" s="27"/>
      <c r="AH307" s="27"/>
      <c r="AI307" s="27"/>
      <c r="AJ307" s="27"/>
      <c r="AK307" s="27"/>
    </row>
    <row r="308" spans="3:37" ht="12.75">
      <c r="C308" s="27"/>
      <c r="D308" s="27"/>
      <c r="E308" s="27"/>
      <c r="G308" s="27"/>
      <c r="H308" s="27"/>
      <c r="I308" s="27"/>
      <c r="K308" s="27"/>
      <c r="L308" s="27"/>
      <c r="M308" s="27"/>
      <c r="O308" s="27"/>
      <c r="P308" s="27"/>
      <c r="R308" s="27"/>
      <c r="S308" s="27"/>
      <c r="U308" s="27"/>
      <c r="V308" s="27"/>
      <c r="X308" s="27"/>
      <c r="Y308" s="27"/>
      <c r="AA308" s="27"/>
      <c r="AB308" s="27"/>
      <c r="AD308" s="27"/>
      <c r="AE308" s="27"/>
      <c r="AF308" s="27"/>
      <c r="AG308" s="27"/>
      <c r="AH308" s="27"/>
      <c r="AI308" s="27"/>
      <c r="AJ308" s="27"/>
      <c r="AK308" s="27"/>
    </row>
    <row r="309" spans="3:37" ht="12.75">
      <c r="C309" s="27"/>
      <c r="D309" s="27"/>
      <c r="E309" s="27"/>
      <c r="G309" s="27"/>
      <c r="H309" s="27"/>
      <c r="I309" s="27"/>
      <c r="K309" s="27"/>
      <c r="L309" s="27"/>
      <c r="M309" s="27"/>
      <c r="O309" s="27"/>
      <c r="P309" s="27"/>
      <c r="R309" s="27"/>
      <c r="S309" s="27"/>
      <c r="U309" s="27"/>
      <c r="V309" s="27"/>
      <c r="X309" s="27"/>
      <c r="Y309" s="27"/>
      <c r="AA309" s="27"/>
      <c r="AB309" s="27"/>
      <c r="AD309" s="27"/>
      <c r="AE309" s="27"/>
      <c r="AF309" s="27"/>
      <c r="AG309" s="27"/>
      <c r="AH309" s="27"/>
      <c r="AI309" s="27"/>
      <c r="AJ309" s="27"/>
      <c r="AK309" s="27"/>
    </row>
    <row r="310" spans="3:37" ht="12.75">
      <c r="C310" s="27"/>
      <c r="D310" s="27"/>
      <c r="E310" s="27"/>
      <c r="G310" s="27"/>
      <c r="H310" s="27"/>
      <c r="I310" s="27"/>
      <c r="K310" s="27"/>
      <c r="L310" s="27"/>
      <c r="M310" s="27"/>
      <c r="O310" s="27"/>
      <c r="P310" s="27"/>
      <c r="R310" s="27"/>
      <c r="S310" s="27"/>
      <c r="U310" s="27"/>
      <c r="V310" s="27"/>
      <c r="X310" s="27"/>
      <c r="Y310" s="27"/>
      <c r="AA310" s="27"/>
      <c r="AB310" s="27"/>
      <c r="AD310" s="27"/>
      <c r="AE310" s="27"/>
      <c r="AF310" s="27"/>
      <c r="AG310" s="27"/>
      <c r="AH310" s="27"/>
      <c r="AI310" s="27"/>
      <c r="AJ310" s="27"/>
      <c r="AK310" s="27"/>
    </row>
    <row r="311" spans="3:37" ht="12.75">
      <c r="C311" s="27"/>
      <c r="D311" s="27"/>
      <c r="E311" s="27"/>
      <c r="G311" s="27"/>
      <c r="H311" s="27"/>
      <c r="I311" s="27"/>
      <c r="K311" s="27"/>
      <c r="L311" s="27"/>
      <c r="M311" s="27"/>
      <c r="O311" s="27"/>
      <c r="P311" s="27"/>
      <c r="R311" s="27"/>
      <c r="S311" s="27"/>
      <c r="U311" s="27"/>
      <c r="V311" s="27"/>
      <c r="X311" s="27"/>
      <c r="Y311" s="27"/>
      <c r="AA311" s="27"/>
      <c r="AB311" s="27"/>
      <c r="AD311" s="27"/>
      <c r="AE311" s="27"/>
      <c r="AF311" s="27"/>
      <c r="AG311" s="27"/>
      <c r="AH311" s="27"/>
      <c r="AI311" s="27"/>
      <c r="AJ311" s="27"/>
      <c r="AK311" s="27"/>
    </row>
    <row r="312" spans="3:37" ht="12.75">
      <c r="C312" s="27"/>
      <c r="D312" s="27"/>
      <c r="E312" s="27"/>
      <c r="G312" s="27"/>
      <c r="H312" s="27"/>
      <c r="I312" s="27"/>
      <c r="K312" s="27"/>
      <c r="L312" s="27"/>
      <c r="M312" s="27"/>
      <c r="O312" s="27"/>
      <c r="P312" s="27"/>
      <c r="R312" s="27"/>
      <c r="S312" s="27"/>
      <c r="U312" s="27"/>
      <c r="V312" s="27"/>
      <c r="X312" s="27"/>
      <c r="Y312" s="27"/>
      <c r="AA312" s="27"/>
      <c r="AB312" s="27"/>
      <c r="AD312" s="27"/>
      <c r="AE312" s="27"/>
      <c r="AF312" s="27"/>
      <c r="AG312" s="27"/>
      <c r="AH312" s="27"/>
      <c r="AI312" s="27"/>
      <c r="AJ312" s="27"/>
      <c r="AK312" s="27"/>
    </row>
    <row r="313" spans="3:37" ht="12.75">
      <c r="C313" s="27"/>
      <c r="D313" s="27"/>
      <c r="E313" s="27"/>
      <c r="G313" s="27"/>
      <c r="H313" s="27"/>
      <c r="I313" s="27"/>
      <c r="K313" s="27"/>
      <c r="L313" s="27"/>
      <c r="M313" s="27"/>
      <c r="O313" s="27"/>
      <c r="P313" s="27"/>
      <c r="R313" s="27"/>
      <c r="S313" s="27"/>
      <c r="U313" s="27"/>
      <c r="V313" s="27"/>
      <c r="X313" s="27"/>
      <c r="Y313" s="27"/>
      <c r="AA313" s="27"/>
      <c r="AB313" s="27"/>
      <c r="AD313" s="27"/>
      <c r="AE313" s="27"/>
      <c r="AF313" s="27"/>
      <c r="AG313" s="27"/>
      <c r="AH313" s="27"/>
      <c r="AI313" s="27"/>
      <c r="AJ313" s="27"/>
      <c r="AK313" s="27"/>
    </row>
    <row r="314" spans="3:37" ht="12.75">
      <c r="C314" s="27"/>
      <c r="D314" s="27"/>
      <c r="E314" s="27"/>
      <c r="G314" s="27"/>
      <c r="H314" s="27"/>
      <c r="I314" s="27"/>
      <c r="K314" s="27"/>
      <c r="L314" s="27"/>
      <c r="M314" s="27"/>
      <c r="O314" s="27"/>
      <c r="P314" s="27"/>
      <c r="R314" s="27"/>
      <c r="S314" s="27"/>
      <c r="U314" s="27"/>
      <c r="V314" s="27"/>
      <c r="X314" s="27"/>
      <c r="Y314" s="27"/>
      <c r="AA314" s="27"/>
      <c r="AB314" s="27"/>
      <c r="AD314" s="27"/>
      <c r="AE314" s="27"/>
      <c r="AF314" s="27"/>
      <c r="AG314" s="27"/>
      <c r="AH314" s="27"/>
      <c r="AI314" s="27"/>
      <c r="AJ314" s="27"/>
      <c r="AK314" s="27"/>
    </row>
    <row r="315" spans="3:37" ht="12.75">
      <c r="C315" s="27"/>
      <c r="D315" s="27"/>
      <c r="E315" s="27"/>
      <c r="G315" s="27"/>
      <c r="H315" s="27"/>
      <c r="I315" s="27"/>
      <c r="K315" s="27"/>
      <c r="L315" s="27"/>
      <c r="M315" s="27"/>
      <c r="O315" s="27"/>
      <c r="P315" s="27"/>
      <c r="R315" s="27"/>
      <c r="S315" s="27"/>
      <c r="U315" s="27"/>
      <c r="V315" s="27"/>
      <c r="X315" s="27"/>
      <c r="Y315" s="27"/>
      <c r="AA315" s="27"/>
      <c r="AB315" s="27"/>
      <c r="AD315" s="27"/>
      <c r="AE315" s="27"/>
      <c r="AF315" s="27"/>
      <c r="AG315" s="27"/>
      <c r="AH315" s="27"/>
      <c r="AI315" s="27"/>
      <c r="AJ315" s="27"/>
      <c r="AK315" s="27"/>
    </row>
    <row r="316" spans="3:37" ht="12.75">
      <c r="C316" s="27"/>
      <c r="D316" s="27"/>
      <c r="E316" s="27"/>
      <c r="G316" s="27"/>
      <c r="H316" s="27"/>
      <c r="I316" s="27"/>
      <c r="K316" s="27"/>
      <c r="L316" s="27"/>
      <c r="M316" s="27"/>
      <c r="O316" s="27"/>
      <c r="P316" s="27"/>
      <c r="R316" s="27"/>
      <c r="S316" s="27"/>
      <c r="U316" s="27"/>
      <c r="V316" s="27"/>
      <c r="X316" s="27"/>
      <c r="Y316" s="27"/>
      <c r="AA316" s="27"/>
      <c r="AB316" s="27"/>
      <c r="AD316" s="27"/>
      <c r="AE316" s="27"/>
      <c r="AF316" s="27"/>
      <c r="AG316" s="27"/>
      <c r="AH316" s="27"/>
      <c r="AI316" s="27"/>
      <c r="AJ316" s="27"/>
      <c r="AK316" s="27"/>
    </row>
    <row r="317" spans="3:37" ht="12.75">
      <c r="C317" s="27"/>
      <c r="D317" s="27"/>
      <c r="E317" s="27"/>
      <c r="G317" s="27"/>
      <c r="H317" s="27"/>
      <c r="I317" s="27"/>
      <c r="K317" s="27"/>
      <c r="L317" s="27"/>
      <c r="M317" s="27"/>
      <c r="O317" s="27"/>
      <c r="P317" s="27"/>
      <c r="R317" s="27"/>
      <c r="S317" s="27"/>
      <c r="U317" s="27"/>
      <c r="V317" s="27"/>
      <c r="X317" s="27"/>
      <c r="Y317" s="27"/>
      <c r="AA317" s="27"/>
      <c r="AB317" s="27"/>
      <c r="AD317" s="27"/>
      <c r="AE317" s="27"/>
      <c r="AF317" s="27"/>
      <c r="AG317" s="27"/>
      <c r="AH317" s="27"/>
      <c r="AI317" s="27"/>
      <c r="AJ317" s="27"/>
      <c r="AK317" s="27"/>
    </row>
    <row r="318" spans="3:37" ht="12.75">
      <c r="C318" s="27"/>
      <c r="D318" s="27"/>
      <c r="E318" s="27"/>
      <c r="G318" s="27"/>
      <c r="H318" s="27"/>
      <c r="I318" s="27"/>
      <c r="K318" s="27"/>
      <c r="L318" s="27"/>
      <c r="M318" s="27"/>
      <c r="O318" s="27"/>
      <c r="P318" s="27"/>
      <c r="R318" s="27"/>
      <c r="S318" s="27"/>
      <c r="U318" s="27"/>
      <c r="V318" s="27"/>
      <c r="X318" s="27"/>
      <c r="Y318" s="27"/>
      <c r="AA318" s="27"/>
      <c r="AB318" s="27"/>
      <c r="AD318" s="27"/>
      <c r="AE318" s="27"/>
      <c r="AF318" s="27"/>
      <c r="AG318" s="27"/>
      <c r="AH318" s="27"/>
      <c r="AI318" s="27"/>
      <c r="AJ318" s="27"/>
      <c r="AK318" s="27"/>
    </row>
    <row r="319" spans="3:37" ht="12.75">
      <c r="C319" s="27"/>
      <c r="D319" s="27"/>
      <c r="E319" s="27"/>
      <c r="G319" s="27"/>
      <c r="H319" s="27"/>
      <c r="I319" s="27"/>
      <c r="K319" s="27"/>
      <c r="L319" s="27"/>
      <c r="M319" s="27"/>
      <c r="O319" s="27"/>
      <c r="P319" s="27"/>
      <c r="R319" s="27"/>
      <c r="S319" s="27"/>
      <c r="U319" s="27"/>
      <c r="V319" s="27"/>
      <c r="X319" s="27"/>
      <c r="Y319" s="27"/>
      <c r="AA319" s="27"/>
      <c r="AB319" s="27"/>
      <c r="AD319" s="27"/>
      <c r="AE319" s="27"/>
      <c r="AF319" s="27"/>
      <c r="AG319" s="27"/>
      <c r="AH319" s="27"/>
      <c r="AI319" s="27"/>
      <c r="AJ319" s="27"/>
      <c r="AK319" s="27"/>
    </row>
    <row r="320" spans="3:37" ht="12.75">
      <c r="C320" s="27"/>
      <c r="D320" s="27"/>
      <c r="E320" s="27"/>
      <c r="G320" s="27"/>
      <c r="H320" s="27"/>
      <c r="I320" s="27"/>
      <c r="K320" s="27"/>
      <c r="L320" s="27"/>
      <c r="M320" s="27"/>
      <c r="O320" s="27"/>
      <c r="P320" s="27"/>
      <c r="R320" s="27"/>
      <c r="S320" s="27"/>
      <c r="U320" s="27"/>
      <c r="V320" s="27"/>
      <c r="X320" s="27"/>
      <c r="Y320" s="27"/>
      <c r="AA320" s="27"/>
      <c r="AB320" s="27"/>
      <c r="AD320" s="27"/>
      <c r="AE320" s="27"/>
      <c r="AF320" s="27"/>
      <c r="AG320" s="27"/>
      <c r="AH320" s="27"/>
      <c r="AI320" s="27"/>
      <c r="AJ320" s="27"/>
      <c r="AK320" s="27"/>
    </row>
    <row r="321" spans="3:37" ht="12.75">
      <c r="C321" s="27"/>
      <c r="D321" s="27"/>
      <c r="E321" s="27"/>
      <c r="G321" s="27"/>
      <c r="H321" s="27"/>
      <c r="I321" s="27"/>
      <c r="K321" s="27"/>
      <c r="L321" s="27"/>
      <c r="M321" s="27"/>
      <c r="O321" s="27"/>
      <c r="P321" s="27"/>
      <c r="R321" s="27"/>
      <c r="S321" s="27"/>
      <c r="U321" s="27"/>
      <c r="V321" s="27"/>
      <c r="X321" s="27"/>
      <c r="Y321" s="27"/>
      <c r="AA321" s="27"/>
      <c r="AB321" s="27"/>
      <c r="AD321" s="27"/>
      <c r="AE321" s="27"/>
      <c r="AF321" s="27"/>
      <c r="AG321" s="27"/>
      <c r="AH321" s="27"/>
      <c r="AI321" s="27"/>
      <c r="AJ321" s="27"/>
      <c r="AK321" s="27"/>
    </row>
    <row r="322" spans="3:37" ht="12.75">
      <c r="C322" s="27"/>
      <c r="D322" s="27"/>
      <c r="E322" s="27"/>
      <c r="G322" s="27"/>
      <c r="H322" s="27"/>
      <c r="I322" s="27"/>
      <c r="K322" s="27"/>
      <c r="L322" s="27"/>
      <c r="M322" s="27"/>
      <c r="O322" s="27"/>
      <c r="P322" s="27"/>
      <c r="R322" s="27"/>
      <c r="S322" s="27"/>
      <c r="U322" s="27"/>
      <c r="V322" s="27"/>
      <c r="X322" s="27"/>
      <c r="Y322" s="27"/>
      <c r="AA322" s="27"/>
      <c r="AB322" s="27"/>
      <c r="AD322" s="27"/>
      <c r="AE322" s="27"/>
      <c r="AF322" s="27"/>
      <c r="AG322" s="27"/>
      <c r="AH322" s="27"/>
      <c r="AI322" s="27"/>
      <c r="AJ322" s="27"/>
      <c r="AK322" s="27"/>
    </row>
    <row r="323" spans="3:37" ht="12.75">
      <c r="C323" s="27"/>
      <c r="D323" s="27"/>
      <c r="E323" s="27"/>
      <c r="G323" s="27"/>
      <c r="H323" s="27"/>
      <c r="I323" s="27"/>
      <c r="K323" s="27"/>
      <c r="L323" s="27"/>
      <c r="M323" s="27"/>
      <c r="O323" s="27"/>
      <c r="P323" s="27"/>
      <c r="R323" s="27"/>
      <c r="S323" s="27"/>
      <c r="U323" s="27"/>
      <c r="V323" s="27"/>
      <c r="X323" s="27"/>
      <c r="Y323" s="27"/>
      <c r="AA323" s="27"/>
      <c r="AB323" s="27"/>
      <c r="AD323" s="27"/>
      <c r="AE323" s="27"/>
      <c r="AF323" s="27"/>
      <c r="AG323" s="27"/>
      <c r="AH323" s="27"/>
      <c r="AI323" s="27"/>
      <c r="AJ323" s="27"/>
      <c r="AK323" s="27"/>
    </row>
    <row r="324" spans="3:37" ht="12.75">
      <c r="C324" s="27"/>
      <c r="D324" s="27"/>
      <c r="E324" s="27"/>
      <c r="G324" s="27"/>
      <c r="H324" s="27"/>
      <c r="I324" s="27"/>
      <c r="K324" s="27"/>
      <c r="L324" s="27"/>
      <c r="M324" s="27"/>
      <c r="O324" s="27"/>
      <c r="P324" s="27"/>
      <c r="R324" s="27"/>
      <c r="S324" s="27"/>
      <c r="U324" s="27"/>
      <c r="V324" s="27"/>
      <c r="X324" s="27"/>
      <c r="Y324" s="27"/>
      <c r="AA324" s="27"/>
      <c r="AB324" s="27"/>
      <c r="AD324" s="27"/>
      <c r="AE324" s="27"/>
      <c r="AF324" s="27"/>
      <c r="AG324" s="27"/>
      <c r="AH324" s="27"/>
      <c r="AI324" s="27"/>
      <c r="AJ324" s="27"/>
      <c r="AK324" s="27"/>
    </row>
    <row r="325" spans="3:37" ht="12.75">
      <c r="C325" s="27"/>
      <c r="D325" s="27"/>
      <c r="E325" s="27"/>
      <c r="G325" s="27"/>
      <c r="H325" s="27"/>
      <c r="I325" s="27"/>
      <c r="K325" s="27"/>
      <c r="L325" s="27"/>
      <c r="M325" s="27"/>
      <c r="O325" s="27"/>
      <c r="P325" s="27"/>
      <c r="R325" s="27"/>
      <c r="S325" s="27"/>
      <c r="U325" s="27"/>
      <c r="V325" s="27"/>
      <c r="X325" s="27"/>
      <c r="Y325" s="27"/>
      <c r="AA325" s="27"/>
      <c r="AB325" s="27"/>
      <c r="AD325" s="27"/>
      <c r="AE325" s="27"/>
      <c r="AF325" s="27"/>
      <c r="AG325" s="27"/>
      <c r="AH325" s="27"/>
      <c r="AI325" s="27"/>
      <c r="AJ325" s="27"/>
      <c r="AK325" s="27"/>
    </row>
    <row r="326" spans="3:37" ht="12.75">
      <c r="C326" s="27"/>
      <c r="D326" s="27"/>
      <c r="E326" s="27"/>
      <c r="G326" s="27"/>
      <c r="H326" s="27"/>
      <c r="I326" s="27"/>
      <c r="K326" s="27"/>
      <c r="L326" s="27"/>
      <c r="M326" s="27"/>
      <c r="O326" s="27"/>
      <c r="P326" s="27"/>
      <c r="R326" s="27"/>
      <c r="S326" s="27"/>
      <c r="U326" s="27"/>
      <c r="V326" s="27"/>
      <c r="X326" s="27"/>
      <c r="Y326" s="27"/>
      <c r="AA326" s="27"/>
      <c r="AB326" s="27"/>
      <c r="AD326" s="27"/>
      <c r="AE326" s="27"/>
      <c r="AF326" s="27"/>
      <c r="AG326" s="27"/>
      <c r="AH326" s="27"/>
      <c r="AI326" s="27"/>
      <c r="AJ326" s="27"/>
      <c r="AK326" s="27"/>
    </row>
    <row r="327" spans="3:37" ht="12.75">
      <c r="C327" s="27"/>
      <c r="D327" s="27"/>
      <c r="E327" s="27"/>
      <c r="G327" s="27"/>
      <c r="H327" s="27"/>
      <c r="I327" s="27"/>
      <c r="K327" s="27"/>
      <c r="L327" s="27"/>
      <c r="M327" s="27"/>
      <c r="O327" s="27"/>
      <c r="P327" s="27"/>
      <c r="R327" s="27"/>
      <c r="S327" s="27"/>
      <c r="U327" s="27"/>
      <c r="V327" s="27"/>
      <c r="X327" s="27"/>
      <c r="Y327" s="27"/>
      <c r="AA327" s="27"/>
      <c r="AB327" s="27"/>
      <c r="AD327" s="27"/>
      <c r="AE327" s="27"/>
      <c r="AF327" s="27"/>
      <c r="AG327" s="27"/>
      <c r="AH327" s="27"/>
      <c r="AI327" s="27"/>
      <c r="AJ327" s="27"/>
      <c r="AK327" s="27"/>
    </row>
    <row r="328" spans="3:37" ht="12.75">
      <c r="C328" s="27"/>
      <c r="D328" s="27"/>
      <c r="E328" s="27"/>
      <c r="G328" s="27"/>
      <c r="H328" s="27"/>
      <c r="I328" s="27"/>
      <c r="K328" s="27"/>
      <c r="L328" s="27"/>
      <c r="M328" s="27"/>
      <c r="O328" s="27"/>
      <c r="P328" s="27"/>
      <c r="R328" s="27"/>
      <c r="S328" s="27"/>
      <c r="U328" s="27"/>
      <c r="V328" s="27"/>
      <c r="X328" s="27"/>
      <c r="Y328" s="27"/>
      <c r="AA328" s="27"/>
      <c r="AB328" s="27"/>
      <c r="AD328" s="27"/>
      <c r="AE328" s="27"/>
      <c r="AF328" s="27"/>
      <c r="AG328" s="27"/>
      <c r="AH328" s="27"/>
      <c r="AI328" s="27"/>
      <c r="AJ328" s="27"/>
      <c r="AK328" s="27"/>
    </row>
    <row r="329" spans="3:37" ht="12.75">
      <c r="C329" s="27"/>
      <c r="D329" s="27"/>
      <c r="E329" s="27"/>
      <c r="G329" s="27"/>
      <c r="H329" s="27"/>
      <c r="I329" s="27"/>
      <c r="K329" s="27"/>
      <c r="L329" s="27"/>
      <c r="M329" s="27"/>
      <c r="O329" s="27"/>
      <c r="P329" s="27"/>
      <c r="R329" s="27"/>
      <c r="S329" s="27"/>
      <c r="U329" s="27"/>
      <c r="V329" s="27"/>
      <c r="X329" s="27"/>
      <c r="Y329" s="27"/>
      <c r="AA329" s="27"/>
      <c r="AB329" s="27"/>
      <c r="AD329" s="27"/>
      <c r="AE329" s="27"/>
      <c r="AF329" s="27"/>
      <c r="AG329" s="27"/>
      <c r="AH329" s="27"/>
      <c r="AI329" s="27"/>
      <c r="AJ329" s="27"/>
      <c r="AK329" s="27"/>
    </row>
    <row r="330" spans="3:37" ht="12.75">
      <c r="C330" s="27"/>
      <c r="D330" s="27"/>
      <c r="E330" s="27"/>
      <c r="G330" s="27"/>
      <c r="H330" s="27"/>
      <c r="I330" s="27"/>
      <c r="K330" s="27"/>
      <c r="L330" s="27"/>
      <c r="M330" s="27"/>
      <c r="O330" s="27"/>
      <c r="P330" s="27"/>
      <c r="R330" s="27"/>
      <c r="S330" s="27"/>
      <c r="U330" s="27"/>
      <c r="V330" s="27"/>
      <c r="X330" s="27"/>
      <c r="Y330" s="27"/>
      <c r="AA330" s="27"/>
      <c r="AB330" s="27"/>
      <c r="AD330" s="27"/>
      <c r="AE330" s="27"/>
      <c r="AF330" s="27"/>
      <c r="AG330" s="27"/>
      <c r="AH330" s="27"/>
      <c r="AI330" s="27"/>
      <c r="AJ330" s="27"/>
      <c r="AK330" s="27"/>
    </row>
    <row r="331" spans="3:37" ht="12.75">
      <c r="C331" s="27"/>
      <c r="D331" s="27"/>
      <c r="E331" s="27"/>
      <c r="G331" s="27"/>
      <c r="H331" s="27"/>
      <c r="I331" s="27"/>
      <c r="K331" s="27"/>
      <c r="L331" s="27"/>
      <c r="M331" s="27"/>
      <c r="O331" s="27"/>
      <c r="P331" s="27"/>
      <c r="R331" s="27"/>
      <c r="S331" s="27"/>
      <c r="U331" s="27"/>
      <c r="V331" s="27"/>
      <c r="X331" s="27"/>
      <c r="Y331" s="27"/>
      <c r="AA331" s="27"/>
      <c r="AB331" s="27"/>
      <c r="AD331" s="27"/>
      <c r="AE331" s="27"/>
      <c r="AF331" s="27"/>
      <c r="AG331" s="27"/>
      <c r="AH331" s="27"/>
      <c r="AI331" s="27"/>
      <c r="AJ331" s="27"/>
      <c r="AK331" s="27"/>
    </row>
    <row r="332" spans="3:37" ht="12.75">
      <c r="C332" s="27"/>
      <c r="D332" s="27"/>
      <c r="E332" s="27"/>
      <c r="G332" s="27"/>
      <c r="H332" s="27"/>
      <c r="I332" s="27"/>
      <c r="K332" s="27"/>
      <c r="L332" s="27"/>
      <c r="M332" s="27"/>
      <c r="O332" s="27"/>
      <c r="P332" s="27"/>
      <c r="R332" s="27"/>
      <c r="S332" s="27"/>
      <c r="U332" s="27"/>
      <c r="V332" s="27"/>
      <c r="X332" s="27"/>
      <c r="Y332" s="27"/>
      <c r="AA332" s="27"/>
      <c r="AB332" s="27"/>
      <c r="AD332" s="27"/>
      <c r="AE332" s="27"/>
      <c r="AF332" s="27"/>
      <c r="AG332" s="27"/>
      <c r="AH332" s="27"/>
      <c r="AI332" s="27"/>
      <c r="AJ332" s="27"/>
      <c r="AK332" s="27"/>
    </row>
    <row r="333" spans="3:37" ht="12.75">
      <c r="C333" s="27"/>
      <c r="D333" s="27"/>
      <c r="E333" s="27"/>
      <c r="G333" s="27"/>
      <c r="H333" s="27"/>
      <c r="I333" s="27"/>
      <c r="K333" s="27"/>
      <c r="L333" s="27"/>
      <c r="M333" s="27"/>
      <c r="O333" s="27"/>
      <c r="P333" s="27"/>
      <c r="R333" s="27"/>
      <c r="S333" s="27"/>
      <c r="U333" s="27"/>
      <c r="V333" s="27"/>
      <c r="X333" s="27"/>
      <c r="Y333" s="27"/>
      <c r="AA333" s="27"/>
      <c r="AB333" s="27"/>
      <c r="AD333" s="27"/>
      <c r="AE333" s="27"/>
      <c r="AF333" s="27"/>
      <c r="AG333" s="27"/>
      <c r="AH333" s="27"/>
      <c r="AI333" s="27"/>
      <c r="AJ333" s="27"/>
      <c r="AK333" s="27"/>
    </row>
    <row r="334" spans="3:37" ht="12.75">
      <c r="C334" s="27"/>
      <c r="D334" s="27"/>
      <c r="E334" s="27"/>
      <c r="G334" s="27"/>
      <c r="H334" s="27"/>
      <c r="I334" s="27"/>
      <c r="K334" s="27"/>
      <c r="L334" s="27"/>
      <c r="M334" s="27"/>
      <c r="O334" s="27"/>
      <c r="P334" s="27"/>
      <c r="R334" s="27"/>
      <c r="S334" s="27"/>
      <c r="U334" s="27"/>
      <c r="V334" s="27"/>
      <c r="X334" s="27"/>
      <c r="Y334" s="27"/>
      <c r="AA334" s="27"/>
      <c r="AB334" s="27"/>
      <c r="AD334" s="27"/>
      <c r="AE334" s="27"/>
      <c r="AF334" s="27"/>
      <c r="AG334" s="27"/>
      <c r="AH334" s="27"/>
      <c r="AI334" s="27"/>
      <c r="AJ334" s="27"/>
      <c r="AK334" s="27"/>
    </row>
    <row r="335" spans="3:37" ht="12.75">
      <c r="C335" s="27"/>
      <c r="D335" s="27"/>
      <c r="E335" s="27"/>
      <c r="G335" s="27"/>
      <c r="H335" s="27"/>
      <c r="I335" s="27"/>
      <c r="K335" s="27"/>
      <c r="L335" s="27"/>
      <c r="M335" s="27"/>
      <c r="O335" s="27"/>
      <c r="P335" s="27"/>
      <c r="R335" s="27"/>
      <c r="S335" s="27"/>
      <c r="U335" s="27"/>
      <c r="V335" s="27"/>
      <c r="X335" s="27"/>
      <c r="Y335" s="27"/>
      <c r="AA335" s="27"/>
      <c r="AB335" s="27"/>
      <c r="AD335" s="27"/>
      <c r="AE335" s="27"/>
      <c r="AF335" s="27"/>
      <c r="AG335" s="27"/>
      <c r="AH335" s="27"/>
      <c r="AI335" s="27"/>
      <c r="AJ335" s="27"/>
      <c r="AK335" s="27"/>
    </row>
    <row r="336" spans="3:37" ht="12.75">
      <c r="C336" s="27"/>
      <c r="D336" s="27"/>
      <c r="E336" s="27"/>
      <c r="G336" s="27"/>
      <c r="H336" s="27"/>
      <c r="I336" s="27"/>
      <c r="K336" s="27"/>
      <c r="L336" s="27"/>
      <c r="M336" s="27"/>
      <c r="O336" s="27"/>
      <c r="P336" s="27"/>
      <c r="R336" s="27"/>
      <c r="S336" s="27"/>
      <c r="U336" s="27"/>
      <c r="V336" s="27"/>
      <c r="X336" s="27"/>
      <c r="Y336" s="27"/>
      <c r="AA336" s="27"/>
      <c r="AB336" s="27"/>
      <c r="AD336" s="27"/>
      <c r="AE336" s="27"/>
      <c r="AF336" s="27"/>
      <c r="AG336" s="27"/>
      <c r="AH336" s="27"/>
      <c r="AI336" s="27"/>
      <c r="AJ336" s="27"/>
      <c r="AK336" s="27"/>
    </row>
    <row r="337" spans="3:37" ht="12.75">
      <c r="C337" s="27"/>
      <c r="D337" s="27"/>
      <c r="E337" s="27"/>
      <c r="G337" s="27"/>
      <c r="H337" s="27"/>
      <c r="I337" s="27"/>
      <c r="K337" s="27"/>
      <c r="L337" s="27"/>
      <c r="M337" s="27"/>
      <c r="O337" s="27"/>
      <c r="P337" s="27"/>
      <c r="R337" s="27"/>
      <c r="S337" s="27"/>
      <c r="U337" s="27"/>
      <c r="V337" s="27"/>
      <c r="X337" s="27"/>
      <c r="Y337" s="27"/>
      <c r="AA337" s="27"/>
      <c r="AB337" s="27"/>
      <c r="AD337" s="27"/>
      <c r="AE337" s="27"/>
      <c r="AF337" s="27"/>
      <c r="AG337" s="27"/>
      <c r="AH337" s="27"/>
      <c r="AI337" s="27"/>
      <c r="AJ337" s="27"/>
      <c r="AK337" s="27"/>
    </row>
    <row r="338" spans="3:37" ht="12.75">
      <c r="C338" s="27"/>
      <c r="D338" s="27"/>
      <c r="E338" s="27"/>
      <c r="G338" s="27"/>
      <c r="H338" s="27"/>
      <c r="I338" s="27"/>
      <c r="K338" s="27"/>
      <c r="L338" s="27"/>
      <c r="M338" s="27"/>
      <c r="O338" s="27"/>
      <c r="P338" s="27"/>
      <c r="R338" s="27"/>
      <c r="S338" s="27"/>
      <c r="U338" s="27"/>
      <c r="V338" s="27"/>
      <c r="X338" s="27"/>
      <c r="Y338" s="27"/>
      <c r="AA338" s="27"/>
      <c r="AB338" s="27"/>
      <c r="AD338" s="27"/>
      <c r="AE338" s="27"/>
      <c r="AF338" s="27"/>
      <c r="AG338" s="27"/>
      <c r="AH338" s="27"/>
      <c r="AI338" s="27"/>
      <c r="AJ338" s="27"/>
      <c r="AK338" s="27"/>
    </row>
    <row r="339" spans="3:37" ht="12.75">
      <c r="C339" s="27"/>
      <c r="D339" s="27"/>
      <c r="E339" s="27"/>
      <c r="G339" s="27"/>
      <c r="H339" s="27"/>
      <c r="I339" s="27"/>
      <c r="K339" s="27"/>
      <c r="L339" s="27"/>
      <c r="M339" s="27"/>
      <c r="O339" s="27"/>
      <c r="P339" s="27"/>
      <c r="R339" s="27"/>
      <c r="S339" s="27"/>
      <c r="U339" s="27"/>
      <c r="V339" s="27"/>
      <c r="X339" s="27"/>
      <c r="Y339" s="27"/>
      <c r="AA339" s="27"/>
      <c r="AB339" s="27"/>
      <c r="AD339" s="27"/>
      <c r="AE339" s="27"/>
      <c r="AF339" s="27"/>
      <c r="AG339" s="27"/>
      <c r="AH339" s="27"/>
      <c r="AI339" s="27"/>
      <c r="AJ339" s="27"/>
      <c r="AK339" s="27"/>
    </row>
    <row r="340" spans="3:37" ht="12.75">
      <c r="C340" s="27"/>
      <c r="D340" s="27"/>
      <c r="E340" s="27"/>
      <c r="G340" s="27"/>
      <c r="H340" s="27"/>
      <c r="I340" s="27"/>
      <c r="K340" s="27"/>
      <c r="L340" s="27"/>
      <c r="M340" s="27"/>
      <c r="O340" s="27"/>
      <c r="P340" s="27"/>
      <c r="R340" s="27"/>
      <c r="S340" s="27"/>
      <c r="U340" s="27"/>
      <c r="V340" s="27"/>
      <c r="X340" s="27"/>
      <c r="Y340" s="27"/>
      <c r="AA340" s="27"/>
      <c r="AB340" s="27"/>
      <c r="AD340" s="27"/>
      <c r="AE340" s="27"/>
      <c r="AF340" s="27"/>
      <c r="AG340" s="27"/>
      <c r="AH340" s="27"/>
      <c r="AI340" s="27"/>
      <c r="AJ340" s="27"/>
      <c r="AK340" s="27"/>
    </row>
    <row r="341" spans="3:37" ht="12.75">
      <c r="C341" s="27"/>
      <c r="D341" s="27"/>
      <c r="E341" s="27"/>
      <c r="G341" s="27"/>
      <c r="H341" s="27"/>
      <c r="I341" s="27"/>
      <c r="K341" s="27"/>
      <c r="L341" s="27"/>
      <c r="M341" s="27"/>
      <c r="O341" s="27"/>
      <c r="P341" s="27"/>
      <c r="R341" s="27"/>
      <c r="S341" s="27"/>
      <c r="U341" s="27"/>
      <c r="V341" s="27"/>
      <c r="X341" s="27"/>
      <c r="Y341" s="27"/>
      <c r="AA341" s="27"/>
      <c r="AB341" s="27"/>
      <c r="AD341" s="27"/>
      <c r="AE341" s="27"/>
      <c r="AF341" s="27"/>
      <c r="AG341" s="27"/>
      <c r="AH341" s="27"/>
      <c r="AI341" s="27"/>
      <c r="AJ341" s="27"/>
      <c r="AK341" s="27"/>
    </row>
    <row r="342" spans="3:37" ht="12.75">
      <c r="C342" s="27"/>
      <c r="D342" s="27"/>
      <c r="E342" s="27"/>
      <c r="G342" s="27"/>
      <c r="H342" s="27"/>
      <c r="I342" s="27"/>
      <c r="K342" s="27"/>
      <c r="L342" s="27"/>
      <c r="M342" s="27"/>
      <c r="O342" s="27"/>
      <c r="P342" s="27"/>
      <c r="R342" s="27"/>
      <c r="S342" s="27"/>
      <c r="U342" s="27"/>
      <c r="V342" s="27"/>
      <c r="X342" s="27"/>
      <c r="Y342" s="27"/>
      <c r="AA342" s="27"/>
      <c r="AB342" s="27"/>
      <c r="AD342" s="27"/>
      <c r="AE342" s="27"/>
      <c r="AF342" s="27"/>
      <c r="AG342" s="27"/>
      <c r="AH342" s="27"/>
      <c r="AI342" s="27"/>
      <c r="AJ342" s="27"/>
      <c r="AK342" s="27"/>
    </row>
    <row r="343" spans="3:37" ht="12.75">
      <c r="C343" s="27"/>
      <c r="D343" s="27"/>
      <c r="E343" s="27"/>
      <c r="G343" s="27"/>
      <c r="H343" s="27"/>
      <c r="I343" s="27"/>
      <c r="K343" s="27"/>
      <c r="L343" s="27"/>
      <c r="M343" s="27"/>
      <c r="O343" s="27"/>
      <c r="P343" s="27"/>
      <c r="R343" s="27"/>
      <c r="S343" s="27"/>
      <c r="U343" s="27"/>
      <c r="V343" s="27"/>
      <c r="X343" s="27"/>
      <c r="Y343" s="27"/>
      <c r="AA343" s="27"/>
      <c r="AB343" s="27"/>
      <c r="AD343" s="27"/>
      <c r="AE343" s="27"/>
      <c r="AF343" s="27"/>
      <c r="AG343" s="27"/>
      <c r="AH343" s="27"/>
      <c r="AI343" s="27"/>
      <c r="AJ343" s="27"/>
      <c r="AK343" s="27"/>
    </row>
    <row r="344" spans="3:37" ht="12.75">
      <c r="C344" s="27"/>
      <c r="D344" s="27"/>
      <c r="E344" s="27"/>
      <c r="G344" s="27"/>
      <c r="H344" s="27"/>
      <c r="I344" s="27"/>
      <c r="K344" s="27"/>
      <c r="L344" s="27"/>
      <c r="M344" s="27"/>
      <c r="O344" s="27"/>
      <c r="P344" s="27"/>
      <c r="R344" s="27"/>
      <c r="S344" s="27"/>
      <c r="U344" s="27"/>
      <c r="V344" s="27"/>
      <c r="X344" s="27"/>
      <c r="Y344" s="27"/>
      <c r="AA344" s="27"/>
      <c r="AB344" s="27"/>
      <c r="AD344" s="27"/>
      <c r="AE344" s="27"/>
      <c r="AF344" s="27"/>
      <c r="AG344" s="27"/>
      <c r="AH344" s="27"/>
      <c r="AI344" s="27"/>
      <c r="AJ344" s="27"/>
      <c r="AK344" s="27"/>
    </row>
    <row r="345" spans="3:37" ht="12.75">
      <c r="C345" s="27"/>
      <c r="D345" s="27"/>
      <c r="E345" s="27"/>
      <c r="G345" s="27"/>
      <c r="H345" s="27"/>
      <c r="I345" s="27"/>
      <c r="K345" s="27"/>
      <c r="L345" s="27"/>
      <c r="M345" s="27"/>
      <c r="O345" s="27"/>
      <c r="P345" s="27"/>
      <c r="R345" s="27"/>
      <c r="S345" s="27"/>
      <c r="U345" s="27"/>
      <c r="V345" s="27"/>
      <c r="X345" s="27"/>
      <c r="Y345" s="27"/>
      <c r="AA345" s="27"/>
      <c r="AB345" s="27"/>
      <c r="AD345" s="27"/>
      <c r="AE345" s="27"/>
      <c r="AF345" s="27"/>
      <c r="AG345" s="27"/>
      <c r="AH345" s="27"/>
      <c r="AI345" s="27"/>
      <c r="AJ345" s="27"/>
      <c r="AK345" s="27"/>
    </row>
    <row r="346" spans="3:37" ht="12.75">
      <c r="C346" s="27"/>
      <c r="D346" s="27"/>
      <c r="E346" s="27"/>
      <c r="G346" s="27"/>
      <c r="H346" s="27"/>
      <c r="I346" s="27"/>
      <c r="K346" s="27"/>
      <c r="L346" s="27"/>
      <c r="M346" s="27"/>
      <c r="O346" s="27"/>
      <c r="P346" s="27"/>
      <c r="R346" s="27"/>
      <c r="S346" s="27"/>
      <c r="U346" s="27"/>
      <c r="V346" s="27"/>
      <c r="X346" s="27"/>
      <c r="Y346" s="27"/>
      <c r="AA346" s="27"/>
      <c r="AB346" s="27"/>
      <c r="AD346" s="27"/>
      <c r="AE346" s="27"/>
      <c r="AF346" s="27"/>
      <c r="AG346" s="27"/>
      <c r="AH346" s="27"/>
      <c r="AI346" s="27"/>
      <c r="AJ346" s="27"/>
      <c r="AK346" s="27"/>
    </row>
    <row r="347" spans="3:37" ht="12.75">
      <c r="C347" s="27"/>
      <c r="D347" s="27"/>
      <c r="E347" s="27"/>
      <c r="G347" s="27"/>
      <c r="H347" s="27"/>
      <c r="I347" s="27"/>
      <c r="K347" s="27"/>
      <c r="L347" s="27"/>
      <c r="M347" s="27"/>
      <c r="O347" s="27"/>
      <c r="P347" s="27"/>
      <c r="R347" s="27"/>
      <c r="S347" s="27"/>
      <c r="U347" s="27"/>
      <c r="V347" s="27"/>
      <c r="X347" s="27"/>
      <c r="Y347" s="27"/>
      <c r="AA347" s="27"/>
      <c r="AB347" s="27"/>
      <c r="AD347" s="27"/>
      <c r="AE347" s="27"/>
      <c r="AF347" s="27"/>
      <c r="AG347" s="27"/>
      <c r="AH347" s="27"/>
      <c r="AI347" s="27"/>
      <c r="AJ347" s="27"/>
      <c r="AK347" s="27"/>
    </row>
    <row r="348" spans="3:37" ht="12.75">
      <c r="C348" s="27"/>
      <c r="D348" s="27"/>
      <c r="E348" s="27"/>
      <c r="G348" s="27"/>
      <c r="H348" s="27"/>
      <c r="I348" s="27"/>
      <c r="K348" s="27"/>
      <c r="L348" s="27"/>
      <c r="M348" s="27"/>
      <c r="O348" s="27"/>
      <c r="P348" s="27"/>
      <c r="R348" s="27"/>
      <c r="S348" s="27"/>
      <c r="U348" s="27"/>
      <c r="V348" s="27"/>
      <c r="X348" s="27"/>
      <c r="Y348" s="27"/>
      <c r="AA348" s="27"/>
      <c r="AB348" s="27"/>
      <c r="AD348" s="27"/>
      <c r="AE348" s="27"/>
      <c r="AF348" s="27"/>
      <c r="AG348" s="27"/>
      <c r="AH348" s="27"/>
      <c r="AI348" s="27"/>
      <c r="AJ348" s="27"/>
      <c r="AK348" s="27"/>
    </row>
    <row r="349" spans="3:37" ht="12.75">
      <c r="C349" s="27"/>
      <c r="D349" s="27"/>
      <c r="E349" s="27"/>
      <c r="G349" s="27"/>
      <c r="H349" s="27"/>
      <c r="I349" s="27"/>
      <c r="K349" s="27"/>
      <c r="L349" s="27"/>
      <c r="M349" s="27"/>
      <c r="O349" s="27"/>
      <c r="P349" s="27"/>
      <c r="R349" s="27"/>
      <c r="S349" s="27"/>
      <c r="U349" s="27"/>
      <c r="V349" s="27"/>
      <c r="X349" s="27"/>
      <c r="Y349" s="27"/>
      <c r="AA349" s="27"/>
      <c r="AB349" s="27"/>
      <c r="AD349" s="27"/>
      <c r="AE349" s="27"/>
      <c r="AF349" s="27"/>
      <c r="AG349" s="27"/>
      <c r="AH349" s="27"/>
      <c r="AI349" s="27"/>
      <c r="AJ349" s="27"/>
      <c r="AK349" s="27"/>
    </row>
    <row r="350" spans="3:37" ht="12.75">
      <c r="C350" s="27"/>
      <c r="D350" s="27"/>
      <c r="E350" s="27"/>
      <c r="G350" s="27"/>
      <c r="H350" s="27"/>
      <c r="I350" s="27"/>
      <c r="K350" s="27"/>
      <c r="L350" s="27"/>
      <c r="M350" s="27"/>
      <c r="O350" s="27"/>
      <c r="P350" s="27"/>
      <c r="R350" s="27"/>
      <c r="S350" s="27"/>
      <c r="U350" s="27"/>
      <c r="V350" s="27"/>
      <c r="X350" s="27"/>
      <c r="Y350" s="27"/>
      <c r="AA350" s="27"/>
      <c r="AB350" s="27"/>
      <c r="AD350" s="27"/>
      <c r="AE350" s="27"/>
      <c r="AF350" s="27"/>
      <c r="AG350" s="27"/>
      <c r="AH350" s="27"/>
      <c r="AI350" s="27"/>
      <c r="AJ350" s="27"/>
      <c r="AK350" s="27"/>
    </row>
    <row r="351" spans="3:37" ht="12.75">
      <c r="C351" s="27"/>
      <c r="D351" s="27"/>
      <c r="E351" s="27"/>
      <c r="G351" s="27"/>
      <c r="H351" s="27"/>
      <c r="I351" s="27"/>
      <c r="K351" s="27"/>
      <c r="L351" s="27"/>
      <c r="M351" s="27"/>
      <c r="O351" s="27"/>
      <c r="P351" s="27"/>
      <c r="R351" s="27"/>
      <c r="S351" s="27"/>
      <c r="U351" s="27"/>
      <c r="V351" s="27"/>
      <c r="X351" s="27"/>
      <c r="Y351" s="27"/>
      <c r="AA351" s="27"/>
      <c r="AB351" s="27"/>
      <c r="AD351" s="27"/>
      <c r="AE351" s="27"/>
      <c r="AF351" s="27"/>
      <c r="AG351" s="27"/>
      <c r="AH351" s="27"/>
      <c r="AI351" s="27"/>
      <c r="AJ351" s="27"/>
      <c r="AK351" s="27"/>
    </row>
    <row r="352" spans="3:37" ht="12.75">
      <c r="C352" s="27"/>
      <c r="D352" s="27"/>
      <c r="E352" s="27"/>
      <c r="G352" s="27"/>
      <c r="H352" s="27"/>
      <c r="I352" s="27"/>
      <c r="K352" s="27"/>
      <c r="L352" s="27"/>
      <c r="M352" s="27"/>
      <c r="O352" s="27"/>
      <c r="P352" s="27"/>
      <c r="R352" s="27"/>
      <c r="S352" s="27"/>
      <c r="U352" s="27"/>
      <c r="V352" s="27"/>
      <c r="X352" s="27"/>
      <c r="Y352" s="27"/>
      <c r="AA352" s="27"/>
      <c r="AB352" s="27"/>
      <c r="AD352" s="27"/>
      <c r="AE352" s="27"/>
      <c r="AF352" s="27"/>
      <c r="AG352" s="27"/>
      <c r="AH352" s="27"/>
      <c r="AI352" s="27"/>
      <c r="AJ352" s="27"/>
      <c r="AK352" s="27"/>
    </row>
    <row r="353" spans="3:37" ht="12.75">
      <c r="C353" s="27"/>
      <c r="D353" s="27"/>
      <c r="E353" s="27"/>
      <c r="G353" s="27"/>
      <c r="H353" s="27"/>
      <c r="I353" s="27"/>
      <c r="K353" s="27"/>
      <c r="L353" s="27"/>
      <c r="M353" s="27"/>
      <c r="O353" s="27"/>
      <c r="P353" s="27"/>
      <c r="R353" s="27"/>
      <c r="S353" s="27"/>
      <c r="U353" s="27"/>
      <c r="V353" s="27"/>
      <c r="X353" s="27"/>
      <c r="Y353" s="27"/>
      <c r="AA353" s="27"/>
      <c r="AB353" s="27"/>
      <c r="AD353" s="27"/>
      <c r="AE353" s="27"/>
      <c r="AF353" s="27"/>
      <c r="AG353" s="27"/>
      <c r="AH353" s="27"/>
      <c r="AI353" s="27"/>
      <c r="AJ353" s="27"/>
      <c r="AK353" s="27"/>
    </row>
    <row r="354" spans="3:37" ht="12.75">
      <c r="C354" s="27"/>
      <c r="D354" s="27"/>
      <c r="E354" s="27"/>
      <c r="G354" s="27"/>
      <c r="H354" s="27"/>
      <c r="I354" s="27"/>
      <c r="K354" s="27"/>
      <c r="L354" s="27"/>
      <c r="M354" s="27"/>
      <c r="O354" s="27"/>
      <c r="P354" s="27"/>
      <c r="R354" s="27"/>
      <c r="S354" s="27"/>
      <c r="U354" s="27"/>
      <c r="V354" s="27"/>
      <c r="X354" s="27"/>
      <c r="Y354" s="27"/>
      <c r="AA354" s="27"/>
      <c r="AB354" s="27"/>
      <c r="AD354" s="27"/>
      <c r="AE354" s="27"/>
      <c r="AF354" s="27"/>
      <c r="AG354" s="27"/>
      <c r="AH354" s="27"/>
      <c r="AI354" s="27"/>
      <c r="AJ354" s="27"/>
      <c r="AK354" s="27"/>
    </row>
    <row r="355" spans="3:37" ht="12.75">
      <c r="C355" s="27"/>
      <c r="D355" s="27"/>
      <c r="E355" s="27"/>
      <c r="G355" s="27"/>
      <c r="H355" s="27"/>
      <c r="I355" s="27"/>
      <c r="K355" s="27"/>
      <c r="L355" s="27"/>
      <c r="M355" s="27"/>
      <c r="O355" s="27"/>
      <c r="P355" s="27"/>
      <c r="R355" s="27"/>
      <c r="S355" s="27"/>
      <c r="U355" s="27"/>
      <c r="V355" s="27"/>
      <c r="X355" s="27"/>
      <c r="Y355" s="27"/>
      <c r="AA355" s="27"/>
      <c r="AB355" s="27"/>
      <c r="AD355" s="27"/>
      <c r="AE355" s="27"/>
      <c r="AF355" s="27"/>
      <c r="AG355" s="27"/>
      <c r="AH355" s="27"/>
      <c r="AI355" s="27"/>
      <c r="AJ355" s="27"/>
      <c r="AK355" s="27"/>
    </row>
    <row r="356" spans="3:37" ht="12.75">
      <c r="C356" s="27"/>
      <c r="D356" s="27"/>
      <c r="E356" s="27"/>
      <c r="G356" s="27"/>
      <c r="H356" s="27"/>
      <c r="I356" s="27"/>
      <c r="K356" s="27"/>
      <c r="L356" s="27"/>
      <c r="M356" s="27"/>
      <c r="O356" s="27"/>
      <c r="P356" s="27"/>
      <c r="R356" s="27"/>
      <c r="S356" s="27"/>
      <c r="U356" s="27"/>
      <c r="V356" s="27"/>
      <c r="X356" s="27"/>
      <c r="Y356" s="27"/>
      <c r="AA356" s="27"/>
      <c r="AB356" s="27"/>
      <c r="AD356" s="27"/>
      <c r="AE356" s="27"/>
      <c r="AF356" s="27"/>
      <c r="AG356" s="27"/>
      <c r="AH356" s="27"/>
      <c r="AI356" s="27"/>
      <c r="AJ356" s="27"/>
      <c r="AK356" s="27"/>
    </row>
    <row r="357" spans="3:37" ht="12.75">
      <c r="C357" s="27"/>
      <c r="D357" s="27"/>
      <c r="E357" s="27"/>
      <c r="G357" s="27"/>
      <c r="H357" s="27"/>
      <c r="I357" s="27"/>
      <c r="K357" s="27"/>
      <c r="L357" s="27"/>
      <c r="M357" s="27"/>
      <c r="O357" s="27"/>
      <c r="P357" s="27"/>
      <c r="R357" s="27"/>
      <c r="S357" s="27"/>
      <c r="U357" s="27"/>
      <c r="V357" s="27"/>
      <c r="X357" s="27"/>
      <c r="Y357" s="27"/>
      <c r="AA357" s="27"/>
      <c r="AB357" s="27"/>
      <c r="AD357" s="27"/>
      <c r="AE357" s="27"/>
      <c r="AF357" s="27"/>
      <c r="AG357" s="27"/>
      <c r="AH357" s="27"/>
      <c r="AI357" s="27"/>
      <c r="AJ357" s="27"/>
      <c r="AK357" s="27"/>
    </row>
    <row r="358" spans="3:37" ht="12.75">
      <c r="C358" s="27"/>
      <c r="D358" s="27"/>
      <c r="E358" s="27"/>
      <c r="G358" s="27"/>
      <c r="H358" s="27"/>
      <c r="I358" s="27"/>
      <c r="K358" s="27"/>
      <c r="L358" s="27"/>
      <c r="M358" s="27"/>
      <c r="O358" s="27"/>
      <c r="P358" s="27"/>
      <c r="R358" s="27"/>
      <c r="S358" s="27"/>
      <c r="U358" s="27"/>
      <c r="V358" s="27"/>
      <c r="X358" s="27"/>
      <c r="Y358" s="27"/>
      <c r="AA358" s="27"/>
      <c r="AB358" s="27"/>
      <c r="AD358" s="27"/>
      <c r="AE358" s="27"/>
      <c r="AF358" s="27"/>
      <c r="AG358" s="27"/>
      <c r="AH358" s="27"/>
      <c r="AI358" s="27"/>
      <c r="AJ358" s="27"/>
      <c r="AK358" s="27"/>
    </row>
    <row r="359" spans="3:37" ht="12.75">
      <c r="C359" s="27"/>
      <c r="D359" s="27"/>
      <c r="E359" s="27"/>
      <c r="G359" s="27"/>
      <c r="H359" s="27"/>
      <c r="I359" s="27"/>
      <c r="K359" s="27"/>
      <c r="L359" s="27"/>
      <c r="M359" s="27"/>
      <c r="O359" s="27"/>
      <c r="P359" s="27"/>
      <c r="R359" s="27"/>
      <c r="S359" s="27"/>
      <c r="U359" s="27"/>
      <c r="V359" s="27"/>
      <c r="X359" s="27"/>
      <c r="Y359" s="27"/>
      <c r="AA359" s="27"/>
      <c r="AB359" s="27"/>
      <c r="AD359" s="27"/>
      <c r="AE359" s="27"/>
      <c r="AF359" s="27"/>
      <c r="AG359" s="27"/>
      <c r="AH359" s="27"/>
      <c r="AI359" s="27"/>
      <c r="AJ359" s="27"/>
      <c r="AK359" s="27"/>
    </row>
    <row r="360" spans="3:37" ht="12.75">
      <c r="C360" s="27"/>
      <c r="D360" s="27"/>
      <c r="E360" s="27"/>
      <c r="G360" s="27"/>
      <c r="H360" s="27"/>
      <c r="I360" s="27"/>
      <c r="K360" s="27"/>
      <c r="L360" s="27"/>
      <c r="M360" s="27"/>
      <c r="O360" s="27"/>
      <c r="P360" s="27"/>
      <c r="R360" s="27"/>
      <c r="S360" s="27"/>
      <c r="U360" s="27"/>
      <c r="V360" s="27"/>
      <c r="X360" s="27"/>
      <c r="Y360" s="27"/>
      <c r="AA360" s="27"/>
      <c r="AB360" s="27"/>
      <c r="AD360" s="27"/>
      <c r="AE360" s="27"/>
      <c r="AF360" s="27"/>
      <c r="AG360" s="27"/>
      <c r="AH360" s="27"/>
      <c r="AI360" s="27"/>
      <c r="AJ360" s="27"/>
      <c r="AK360" s="27"/>
    </row>
    <row r="361" spans="3:37" ht="12.75">
      <c r="C361" s="27"/>
      <c r="D361" s="27"/>
      <c r="E361" s="27"/>
      <c r="G361" s="27"/>
      <c r="H361" s="27"/>
      <c r="I361" s="27"/>
      <c r="K361" s="27"/>
      <c r="L361" s="27"/>
      <c r="M361" s="27"/>
      <c r="O361" s="27"/>
      <c r="P361" s="27"/>
      <c r="R361" s="27"/>
      <c r="S361" s="27"/>
      <c r="U361" s="27"/>
      <c r="V361" s="27"/>
      <c r="X361" s="27"/>
      <c r="Y361" s="27"/>
      <c r="AA361" s="27"/>
      <c r="AB361" s="27"/>
      <c r="AD361" s="27"/>
      <c r="AE361" s="27"/>
      <c r="AF361" s="27"/>
      <c r="AG361" s="27"/>
      <c r="AH361" s="27"/>
      <c r="AI361" s="27"/>
      <c r="AJ361" s="27"/>
      <c r="AK361" s="27"/>
    </row>
    <row r="362" spans="3:37" ht="12.75">
      <c r="C362" s="27"/>
      <c r="D362" s="27"/>
      <c r="E362" s="27"/>
      <c r="G362" s="27"/>
      <c r="H362" s="27"/>
      <c r="I362" s="27"/>
      <c r="K362" s="27"/>
      <c r="L362" s="27"/>
      <c r="M362" s="27"/>
      <c r="O362" s="27"/>
      <c r="P362" s="27"/>
      <c r="R362" s="27"/>
      <c r="S362" s="27"/>
      <c r="U362" s="27"/>
      <c r="V362" s="27"/>
      <c r="X362" s="27"/>
      <c r="Y362" s="27"/>
      <c r="AA362" s="27"/>
      <c r="AB362" s="27"/>
      <c r="AD362" s="27"/>
      <c r="AE362" s="27"/>
      <c r="AF362" s="27"/>
      <c r="AG362" s="27"/>
      <c r="AH362" s="27"/>
      <c r="AI362" s="27"/>
      <c r="AJ362" s="27"/>
      <c r="AK362" s="27"/>
    </row>
    <row r="363" spans="3:37" ht="12.75">
      <c r="C363" s="27"/>
      <c r="D363" s="27"/>
      <c r="E363" s="27"/>
      <c r="G363" s="27"/>
      <c r="H363" s="27"/>
      <c r="I363" s="27"/>
      <c r="K363" s="27"/>
      <c r="L363" s="27"/>
      <c r="M363" s="27"/>
      <c r="O363" s="27"/>
      <c r="P363" s="27"/>
      <c r="R363" s="27"/>
      <c r="S363" s="27"/>
      <c r="U363" s="27"/>
      <c r="V363" s="27"/>
      <c r="X363" s="27"/>
      <c r="Y363" s="27"/>
      <c r="AA363" s="27"/>
      <c r="AB363" s="27"/>
      <c r="AD363" s="27"/>
      <c r="AE363" s="27"/>
      <c r="AF363" s="27"/>
      <c r="AG363" s="27"/>
      <c r="AH363" s="27"/>
      <c r="AI363" s="27"/>
      <c r="AJ363" s="27"/>
      <c r="AK363" s="27"/>
    </row>
    <row r="364" spans="3:37" ht="12.75">
      <c r="C364" s="27"/>
      <c r="D364" s="27"/>
      <c r="E364" s="27"/>
      <c r="G364" s="27"/>
      <c r="H364" s="27"/>
      <c r="I364" s="27"/>
      <c r="K364" s="27"/>
      <c r="L364" s="27"/>
      <c r="M364" s="27"/>
      <c r="O364" s="27"/>
      <c r="P364" s="27"/>
      <c r="R364" s="27"/>
      <c r="S364" s="27"/>
      <c r="U364" s="27"/>
      <c r="V364" s="27"/>
      <c r="X364" s="27"/>
      <c r="Y364" s="27"/>
      <c r="AA364" s="27"/>
      <c r="AB364" s="27"/>
      <c r="AD364" s="27"/>
      <c r="AE364" s="27"/>
      <c r="AF364" s="27"/>
      <c r="AG364" s="27"/>
      <c r="AH364" s="27"/>
      <c r="AI364" s="27"/>
      <c r="AJ364" s="27"/>
      <c r="AK364" s="27"/>
    </row>
    <row r="365" spans="3:37" ht="12.75">
      <c r="C365" s="27"/>
      <c r="D365" s="27"/>
      <c r="E365" s="27"/>
      <c r="G365" s="27"/>
      <c r="H365" s="27"/>
      <c r="I365" s="27"/>
      <c r="K365" s="27"/>
      <c r="L365" s="27"/>
      <c r="M365" s="27"/>
      <c r="O365" s="27"/>
      <c r="P365" s="27"/>
      <c r="R365" s="27"/>
      <c r="S365" s="27"/>
      <c r="U365" s="27"/>
      <c r="V365" s="27"/>
      <c r="X365" s="27"/>
      <c r="Y365" s="27"/>
      <c r="AA365" s="27"/>
      <c r="AB365" s="27"/>
      <c r="AD365" s="27"/>
      <c r="AE365" s="27"/>
      <c r="AF365" s="27"/>
      <c r="AG365" s="27"/>
      <c r="AH365" s="27"/>
      <c r="AI365" s="27"/>
      <c r="AJ365" s="27"/>
      <c r="AK365" s="27"/>
    </row>
    <row r="366" spans="3:37" ht="12.75">
      <c r="C366" s="27"/>
      <c r="D366" s="27"/>
      <c r="E366" s="27"/>
      <c r="G366" s="27"/>
      <c r="H366" s="27"/>
      <c r="I366" s="27"/>
      <c r="K366" s="27"/>
      <c r="L366" s="27"/>
      <c r="M366" s="27"/>
      <c r="O366" s="27"/>
      <c r="P366" s="27"/>
      <c r="R366" s="27"/>
      <c r="S366" s="27"/>
      <c r="U366" s="27"/>
      <c r="V366" s="27"/>
      <c r="X366" s="27"/>
      <c r="Y366" s="27"/>
      <c r="AA366" s="27"/>
      <c r="AB366" s="27"/>
      <c r="AD366" s="27"/>
      <c r="AE366" s="27"/>
      <c r="AF366" s="27"/>
      <c r="AG366" s="27"/>
      <c r="AH366" s="27"/>
      <c r="AI366" s="27"/>
      <c r="AJ366" s="27"/>
      <c r="AK366" s="27"/>
    </row>
    <row r="367" spans="3:37" ht="12.75">
      <c r="C367" s="27"/>
      <c r="D367" s="27"/>
      <c r="E367" s="27"/>
      <c r="G367" s="27"/>
      <c r="H367" s="27"/>
      <c r="I367" s="27"/>
      <c r="K367" s="27"/>
      <c r="L367" s="27"/>
      <c r="M367" s="27"/>
      <c r="O367" s="27"/>
      <c r="P367" s="27"/>
      <c r="R367" s="27"/>
      <c r="S367" s="27"/>
      <c r="U367" s="27"/>
      <c r="V367" s="27"/>
      <c r="X367" s="27"/>
      <c r="Y367" s="27"/>
      <c r="AA367" s="27"/>
      <c r="AB367" s="27"/>
      <c r="AD367" s="27"/>
      <c r="AE367" s="27"/>
      <c r="AF367" s="27"/>
      <c r="AG367" s="27"/>
      <c r="AH367" s="27"/>
      <c r="AI367" s="27"/>
      <c r="AJ367" s="27"/>
      <c r="AK367" s="27"/>
    </row>
    <row r="368" spans="3:37" ht="12.75">
      <c r="C368" s="27"/>
      <c r="D368" s="27"/>
      <c r="E368" s="27"/>
      <c r="G368" s="27"/>
      <c r="H368" s="27"/>
      <c r="I368" s="27"/>
      <c r="K368" s="27"/>
      <c r="L368" s="27"/>
      <c r="M368" s="27"/>
      <c r="O368" s="27"/>
      <c r="P368" s="27"/>
      <c r="R368" s="27"/>
      <c r="S368" s="27"/>
      <c r="U368" s="27"/>
      <c r="V368" s="27"/>
      <c r="X368" s="27"/>
      <c r="Y368" s="27"/>
      <c r="AA368" s="27"/>
      <c r="AB368" s="27"/>
      <c r="AD368" s="27"/>
      <c r="AE368" s="27"/>
      <c r="AF368" s="27"/>
      <c r="AG368" s="27"/>
      <c r="AH368" s="27"/>
      <c r="AI368" s="27"/>
      <c r="AJ368" s="27"/>
      <c r="AK368" s="27"/>
    </row>
    <row r="369" spans="3:37" ht="12.75">
      <c r="C369" s="27"/>
      <c r="D369" s="27"/>
      <c r="E369" s="27"/>
      <c r="G369" s="27"/>
      <c r="H369" s="27"/>
      <c r="I369" s="27"/>
      <c r="K369" s="27"/>
      <c r="L369" s="27"/>
      <c r="M369" s="27"/>
      <c r="O369" s="27"/>
      <c r="P369" s="27"/>
      <c r="R369" s="27"/>
      <c r="S369" s="27"/>
      <c r="U369" s="27"/>
      <c r="V369" s="27"/>
      <c r="X369" s="27"/>
      <c r="Y369" s="27"/>
      <c r="AA369" s="27"/>
      <c r="AB369" s="27"/>
      <c r="AD369" s="27"/>
      <c r="AE369" s="27"/>
      <c r="AF369" s="27"/>
      <c r="AG369" s="27"/>
      <c r="AH369" s="27"/>
      <c r="AI369" s="27"/>
      <c r="AJ369" s="27"/>
      <c r="AK369" s="27"/>
    </row>
    <row r="370" spans="3:37" ht="12.75">
      <c r="C370" s="27"/>
      <c r="D370" s="27"/>
      <c r="E370" s="27"/>
      <c r="G370" s="27"/>
      <c r="H370" s="27"/>
      <c r="I370" s="27"/>
      <c r="K370" s="27"/>
      <c r="L370" s="27"/>
      <c r="M370" s="27"/>
      <c r="O370" s="27"/>
      <c r="P370" s="27"/>
      <c r="R370" s="27"/>
      <c r="S370" s="27"/>
      <c r="U370" s="27"/>
      <c r="V370" s="27"/>
      <c r="X370" s="27"/>
      <c r="Y370" s="27"/>
      <c r="AA370" s="27"/>
      <c r="AB370" s="27"/>
      <c r="AD370" s="27"/>
      <c r="AE370" s="27"/>
      <c r="AF370" s="27"/>
      <c r="AG370" s="27"/>
      <c r="AH370" s="27"/>
      <c r="AI370" s="27"/>
      <c r="AJ370" s="27"/>
      <c r="AK370" s="27"/>
    </row>
    <row r="371" spans="3:37" ht="12.75">
      <c r="C371" s="27"/>
      <c r="D371" s="27"/>
      <c r="E371" s="27"/>
      <c r="G371" s="27"/>
      <c r="H371" s="27"/>
      <c r="I371" s="27"/>
      <c r="K371" s="27"/>
      <c r="L371" s="27"/>
      <c r="M371" s="27"/>
      <c r="O371" s="27"/>
      <c r="P371" s="27"/>
      <c r="R371" s="27"/>
      <c r="S371" s="27"/>
      <c r="U371" s="27"/>
      <c r="V371" s="27"/>
      <c r="X371" s="27"/>
      <c r="Y371" s="27"/>
      <c r="AA371" s="27"/>
      <c r="AB371" s="27"/>
      <c r="AD371" s="27"/>
      <c r="AE371" s="27"/>
      <c r="AF371" s="27"/>
      <c r="AG371" s="27"/>
      <c r="AH371" s="27"/>
      <c r="AI371" s="27"/>
      <c r="AJ371" s="27"/>
      <c r="AK371" s="27"/>
    </row>
    <row r="372" spans="3:37" ht="12.75">
      <c r="C372" s="27"/>
      <c r="D372" s="27"/>
      <c r="E372" s="27"/>
      <c r="G372" s="27"/>
      <c r="H372" s="27"/>
      <c r="I372" s="27"/>
      <c r="K372" s="27"/>
      <c r="L372" s="27"/>
      <c r="M372" s="27"/>
      <c r="O372" s="27"/>
      <c r="P372" s="27"/>
      <c r="R372" s="27"/>
      <c r="S372" s="27"/>
      <c r="U372" s="27"/>
      <c r="V372" s="27"/>
      <c r="X372" s="27"/>
      <c r="Y372" s="27"/>
      <c r="AA372" s="27"/>
      <c r="AB372" s="27"/>
      <c r="AD372" s="27"/>
      <c r="AE372" s="27"/>
      <c r="AF372" s="27"/>
      <c r="AG372" s="27"/>
      <c r="AH372" s="27"/>
      <c r="AI372" s="27"/>
      <c r="AJ372" s="27"/>
      <c r="AK372" s="27"/>
    </row>
    <row r="373" spans="3:37" ht="12.75">
      <c r="C373" s="27"/>
      <c r="D373" s="27"/>
      <c r="E373" s="27"/>
      <c r="G373" s="27"/>
      <c r="H373" s="27"/>
      <c r="I373" s="27"/>
      <c r="K373" s="27"/>
      <c r="L373" s="27"/>
      <c r="M373" s="27"/>
      <c r="O373" s="27"/>
      <c r="P373" s="27"/>
      <c r="R373" s="27"/>
      <c r="S373" s="27"/>
      <c r="U373" s="27"/>
      <c r="V373" s="27"/>
      <c r="X373" s="27"/>
      <c r="Y373" s="27"/>
      <c r="AA373" s="27"/>
      <c r="AB373" s="27"/>
      <c r="AD373" s="27"/>
      <c r="AE373" s="27"/>
      <c r="AF373" s="27"/>
      <c r="AG373" s="27"/>
      <c r="AH373" s="27"/>
      <c r="AI373" s="27"/>
      <c r="AJ373" s="27"/>
      <c r="AK373" s="27"/>
    </row>
    <row r="374" spans="3:37" ht="12.75">
      <c r="C374" s="27"/>
      <c r="D374" s="27"/>
      <c r="E374" s="27"/>
      <c r="G374" s="27"/>
      <c r="H374" s="27"/>
      <c r="I374" s="27"/>
      <c r="K374" s="27"/>
      <c r="L374" s="27"/>
      <c r="M374" s="27"/>
      <c r="O374" s="27"/>
      <c r="P374" s="27"/>
      <c r="R374" s="27"/>
      <c r="S374" s="27"/>
      <c r="U374" s="27"/>
      <c r="V374" s="27"/>
      <c r="X374" s="27"/>
      <c r="Y374" s="27"/>
      <c r="AA374" s="27"/>
      <c r="AB374" s="27"/>
      <c r="AD374" s="27"/>
      <c r="AE374" s="27"/>
      <c r="AF374" s="27"/>
      <c r="AG374" s="27"/>
      <c r="AH374" s="27"/>
      <c r="AI374" s="27"/>
      <c r="AJ374" s="27"/>
      <c r="AK374" s="27"/>
    </row>
    <row r="375" spans="3:37" ht="12.75">
      <c r="C375" s="27"/>
      <c r="D375" s="27"/>
      <c r="E375" s="27"/>
      <c r="G375" s="27"/>
      <c r="H375" s="27"/>
      <c r="I375" s="27"/>
      <c r="K375" s="27"/>
      <c r="L375" s="27"/>
      <c r="M375" s="27"/>
      <c r="O375" s="27"/>
      <c r="P375" s="27"/>
      <c r="R375" s="27"/>
      <c r="S375" s="27"/>
      <c r="U375" s="27"/>
      <c r="V375" s="27"/>
      <c r="X375" s="27"/>
      <c r="Y375" s="27"/>
      <c r="AA375" s="27"/>
      <c r="AB375" s="27"/>
      <c r="AD375" s="27"/>
      <c r="AE375" s="27"/>
      <c r="AF375" s="27"/>
      <c r="AG375" s="27"/>
      <c r="AH375" s="27"/>
      <c r="AI375" s="27"/>
      <c r="AJ375" s="27"/>
      <c r="AK375" s="27"/>
    </row>
    <row r="376" spans="3:37" ht="12.75">
      <c r="C376" s="27"/>
      <c r="D376" s="27"/>
      <c r="E376" s="27"/>
      <c r="G376" s="27"/>
      <c r="H376" s="27"/>
      <c r="I376" s="27"/>
      <c r="K376" s="27"/>
      <c r="L376" s="27"/>
      <c r="M376" s="27"/>
      <c r="O376" s="27"/>
      <c r="P376" s="27"/>
      <c r="R376" s="27"/>
      <c r="S376" s="27"/>
      <c r="U376" s="27"/>
      <c r="V376" s="27"/>
      <c r="X376" s="27"/>
      <c r="Y376" s="27"/>
      <c r="AA376" s="27"/>
      <c r="AB376" s="27"/>
      <c r="AD376" s="27"/>
      <c r="AE376" s="27"/>
      <c r="AF376" s="27"/>
      <c r="AG376" s="27"/>
      <c r="AH376" s="27"/>
      <c r="AI376" s="27"/>
      <c r="AJ376" s="27"/>
      <c r="AK376" s="27"/>
    </row>
    <row r="377" spans="3:37" ht="12.75">
      <c r="C377" s="27"/>
      <c r="D377" s="27"/>
      <c r="E377" s="27"/>
      <c r="G377" s="27"/>
      <c r="H377" s="27"/>
      <c r="I377" s="27"/>
      <c r="K377" s="27"/>
      <c r="L377" s="27"/>
      <c r="M377" s="27"/>
      <c r="O377" s="27"/>
      <c r="P377" s="27"/>
      <c r="R377" s="27"/>
      <c r="S377" s="27"/>
      <c r="U377" s="27"/>
      <c r="V377" s="27"/>
      <c r="X377" s="27"/>
      <c r="Y377" s="27"/>
      <c r="AA377" s="27"/>
      <c r="AB377" s="27"/>
      <c r="AD377" s="27"/>
      <c r="AE377" s="27"/>
      <c r="AF377" s="27"/>
      <c r="AG377" s="27"/>
      <c r="AH377" s="27"/>
      <c r="AI377" s="27"/>
      <c r="AJ377" s="27"/>
      <c r="AK377" s="27"/>
    </row>
    <row r="378" spans="3:37" ht="12.75">
      <c r="C378" s="27"/>
      <c r="D378" s="27"/>
      <c r="E378" s="27"/>
      <c r="G378" s="27"/>
      <c r="H378" s="27"/>
      <c r="I378" s="27"/>
      <c r="K378" s="27"/>
      <c r="L378" s="27"/>
      <c r="M378" s="27"/>
      <c r="O378" s="27"/>
      <c r="P378" s="27"/>
      <c r="R378" s="27"/>
      <c r="S378" s="27"/>
      <c r="U378" s="27"/>
      <c r="V378" s="27"/>
      <c r="X378" s="27"/>
      <c r="Y378" s="27"/>
      <c r="AA378" s="27"/>
      <c r="AB378" s="27"/>
      <c r="AD378" s="27"/>
      <c r="AE378" s="27"/>
      <c r="AF378" s="27"/>
      <c r="AG378" s="27"/>
      <c r="AH378" s="27"/>
      <c r="AI378" s="27"/>
      <c r="AJ378" s="27"/>
      <c r="AK378" s="27"/>
    </row>
    <row r="379" spans="3:37" ht="12.75">
      <c r="C379" s="27"/>
      <c r="D379" s="27"/>
      <c r="E379" s="27"/>
      <c r="G379" s="27"/>
      <c r="H379" s="27"/>
      <c r="I379" s="27"/>
      <c r="K379" s="27"/>
      <c r="L379" s="27"/>
      <c r="M379" s="27"/>
      <c r="O379" s="27"/>
      <c r="P379" s="27"/>
      <c r="R379" s="27"/>
      <c r="S379" s="27"/>
      <c r="U379" s="27"/>
      <c r="V379" s="27"/>
      <c r="X379" s="27"/>
      <c r="Y379" s="27"/>
      <c r="AA379" s="27"/>
      <c r="AB379" s="27"/>
      <c r="AD379" s="27"/>
      <c r="AE379" s="27"/>
      <c r="AF379" s="27"/>
      <c r="AG379" s="27"/>
      <c r="AH379" s="27"/>
      <c r="AI379" s="27"/>
      <c r="AJ379" s="27"/>
      <c r="AK379" s="27"/>
    </row>
    <row r="380" spans="3:37" ht="12.75">
      <c r="C380" s="27"/>
      <c r="D380" s="27"/>
      <c r="E380" s="27"/>
      <c r="G380" s="27"/>
      <c r="H380" s="27"/>
      <c r="I380" s="27"/>
      <c r="K380" s="27"/>
      <c r="L380" s="27"/>
      <c r="M380" s="27"/>
      <c r="O380" s="27"/>
      <c r="P380" s="27"/>
      <c r="R380" s="27"/>
      <c r="S380" s="27"/>
      <c r="U380" s="27"/>
      <c r="V380" s="27"/>
      <c r="X380" s="27"/>
      <c r="Y380" s="27"/>
      <c r="AA380" s="27"/>
      <c r="AB380" s="27"/>
      <c r="AD380" s="27"/>
      <c r="AE380" s="27"/>
      <c r="AF380" s="27"/>
      <c r="AG380" s="27"/>
      <c r="AH380" s="27"/>
      <c r="AI380" s="27"/>
      <c r="AJ380" s="27"/>
      <c r="AK380" s="27"/>
    </row>
    <row r="381" spans="3:37" ht="12.75">
      <c r="C381" s="27"/>
      <c r="D381" s="27"/>
      <c r="E381" s="27"/>
      <c r="G381" s="27"/>
      <c r="H381" s="27"/>
      <c r="I381" s="27"/>
      <c r="K381" s="27"/>
      <c r="L381" s="27"/>
      <c r="M381" s="27"/>
      <c r="O381" s="27"/>
      <c r="P381" s="27"/>
      <c r="R381" s="27"/>
      <c r="S381" s="27"/>
      <c r="U381" s="27"/>
      <c r="V381" s="27"/>
      <c r="X381" s="27"/>
      <c r="Y381" s="27"/>
      <c r="AA381" s="27"/>
      <c r="AB381" s="27"/>
      <c r="AD381" s="27"/>
      <c r="AE381" s="27"/>
      <c r="AF381" s="27"/>
      <c r="AG381" s="27"/>
      <c r="AH381" s="27"/>
      <c r="AI381" s="27"/>
      <c r="AJ381" s="27"/>
      <c r="AK381" s="27"/>
    </row>
    <row r="382" spans="3:37" ht="12.75">
      <c r="C382" s="27"/>
      <c r="D382" s="27"/>
      <c r="E382" s="27"/>
      <c r="G382" s="27"/>
      <c r="H382" s="27"/>
      <c r="I382" s="27"/>
      <c r="K382" s="27"/>
      <c r="L382" s="27"/>
      <c r="M382" s="27"/>
      <c r="O382" s="27"/>
      <c r="P382" s="27"/>
      <c r="R382" s="27"/>
      <c r="S382" s="27"/>
      <c r="U382" s="27"/>
      <c r="V382" s="27"/>
      <c r="X382" s="27"/>
      <c r="Y382" s="27"/>
      <c r="AA382" s="27"/>
      <c r="AB382" s="27"/>
      <c r="AD382" s="27"/>
      <c r="AE382" s="27"/>
      <c r="AF382" s="27"/>
      <c r="AG382" s="27"/>
      <c r="AH382" s="27"/>
      <c r="AI382" s="27"/>
      <c r="AJ382" s="27"/>
      <c r="AK382" s="27"/>
    </row>
    <row r="383" spans="3:37" ht="12.75">
      <c r="C383" s="27"/>
      <c r="D383" s="27"/>
      <c r="E383" s="27"/>
      <c r="G383" s="27"/>
      <c r="H383" s="27"/>
      <c r="I383" s="27"/>
      <c r="K383" s="27"/>
      <c r="L383" s="27"/>
      <c r="M383" s="27"/>
      <c r="O383" s="27"/>
      <c r="P383" s="27"/>
      <c r="R383" s="27"/>
      <c r="S383" s="27"/>
      <c r="U383" s="27"/>
      <c r="V383" s="27"/>
      <c r="X383" s="27"/>
      <c r="Y383" s="27"/>
      <c r="AA383" s="27"/>
      <c r="AB383" s="27"/>
      <c r="AD383" s="27"/>
      <c r="AE383" s="27"/>
      <c r="AF383" s="27"/>
      <c r="AG383" s="27"/>
      <c r="AH383" s="27"/>
      <c r="AI383" s="27"/>
      <c r="AJ383" s="27"/>
      <c r="AK383" s="27"/>
    </row>
    <row r="384" spans="3:37" ht="12.75">
      <c r="C384" s="27"/>
      <c r="D384" s="27"/>
      <c r="E384" s="27"/>
      <c r="G384" s="27"/>
      <c r="H384" s="27"/>
      <c r="I384" s="27"/>
      <c r="K384" s="27"/>
      <c r="L384" s="27"/>
      <c r="M384" s="27"/>
      <c r="O384" s="27"/>
      <c r="P384" s="27"/>
      <c r="R384" s="27"/>
      <c r="S384" s="27"/>
      <c r="U384" s="27"/>
      <c r="V384" s="27"/>
      <c r="X384" s="27"/>
      <c r="Y384" s="27"/>
      <c r="AA384" s="27"/>
      <c r="AB384" s="27"/>
      <c r="AD384" s="27"/>
      <c r="AE384" s="27"/>
      <c r="AF384" s="27"/>
      <c r="AG384" s="27"/>
      <c r="AH384" s="27"/>
      <c r="AI384" s="27"/>
      <c r="AJ384" s="27"/>
      <c r="AK384" s="27"/>
    </row>
    <row r="385" spans="3:37" ht="12.75">
      <c r="C385" s="27"/>
      <c r="D385" s="27"/>
      <c r="E385" s="27"/>
      <c r="G385" s="27"/>
      <c r="H385" s="27"/>
      <c r="I385" s="27"/>
      <c r="K385" s="27"/>
      <c r="L385" s="27"/>
      <c r="M385" s="27"/>
      <c r="O385" s="27"/>
      <c r="P385" s="27"/>
      <c r="R385" s="27"/>
      <c r="S385" s="27"/>
      <c r="U385" s="27"/>
      <c r="V385" s="27"/>
      <c r="X385" s="27"/>
      <c r="Y385" s="27"/>
      <c r="AA385" s="27"/>
      <c r="AB385" s="27"/>
      <c r="AD385" s="27"/>
      <c r="AE385" s="27"/>
      <c r="AF385" s="27"/>
      <c r="AG385" s="27"/>
      <c r="AH385" s="27"/>
      <c r="AI385" s="27"/>
      <c r="AJ385" s="27"/>
      <c r="AK385" s="27"/>
    </row>
    <row r="386" spans="3:37" ht="12.75">
      <c r="C386" s="27"/>
      <c r="D386" s="27"/>
      <c r="E386" s="27"/>
      <c r="G386" s="27"/>
      <c r="H386" s="27"/>
      <c r="I386" s="27"/>
      <c r="K386" s="27"/>
      <c r="L386" s="27"/>
      <c r="M386" s="27"/>
      <c r="O386" s="27"/>
      <c r="P386" s="27"/>
      <c r="R386" s="27"/>
      <c r="S386" s="27"/>
      <c r="U386" s="27"/>
      <c r="V386" s="27"/>
      <c r="X386" s="27"/>
      <c r="Y386" s="27"/>
      <c r="AA386" s="27"/>
      <c r="AB386" s="27"/>
      <c r="AD386" s="27"/>
      <c r="AE386" s="27"/>
      <c r="AF386" s="27"/>
      <c r="AG386" s="27"/>
      <c r="AH386" s="27"/>
      <c r="AI386" s="27"/>
      <c r="AJ386" s="27"/>
      <c r="AK386" s="27"/>
    </row>
    <row r="387" spans="3:37" ht="12.75">
      <c r="C387" s="27"/>
      <c r="D387" s="27"/>
      <c r="E387" s="27"/>
      <c r="G387" s="27"/>
      <c r="H387" s="27"/>
      <c r="I387" s="27"/>
      <c r="K387" s="27"/>
      <c r="L387" s="27"/>
      <c r="M387" s="27"/>
      <c r="O387" s="27"/>
      <c r="P387" s="27"/>
      <c r="R387" s="27"/>
      <c r="S387" s="27"/>
      <c r="U387" s="27"/>
      <c r="V387" s="27"/>
      <c r="X387" s="27"/>
      <c r="Y387" s="27"/>
      <c r="AA387" s="27"/>
      <c r="AB387" s="27"/>
      <c r="AD387" s="27"/>
      <c r="AE387" s="27"/>
      <c r="AF387" s="27"/>
      <c r="AG387" s="27"/>
      <c r="AH387" s="27"/>
      <c r="AI387" s="27"/>
      <c r="AJ387" s="27"/>
      <c r="AK387" s="27"/>
    </row>
    <row r="388" spans="3:37" ht="12.75">
      <c r="C388" s="27"/>
      <c r="D388" s="27"/>
      <c r="E388" s="27"/>
      <c r="G388" s="27"/>
      <c r="H388" s="27"/>
      <c r="I388" s="27"/>
      <c r="K388" s="27"/>
      <c r="L388" s="27"/>
      <c r="M388" s="27"/>
      <c r="O388" s="27"/>
      <c r="P388" s="27"/>
      <c r="R388" s="27"/>
      <c r="S388" s="27"/>
      <c r="U388" s="27"/>
      <c r="V388" s="27"/>
      <c r="X388" s="27"/>
      <c r="Y388" s="27"/>
      <c r="AA388" s="27"/>
      <c r="AB388" s="27"/>
      <c r="AD388" s="27"/>
      <c r="AE388" s="27"/>
      <c r="AF388" s="27"/>
      <c r="AG388" s="27"/>
      <c r="AH388" s="27"/>
      <c r="AI388" s="27"/>
      <c r="AJ388" s="27"/>
      <c r="AK388" s="27"/>
    </row>
    <row r="389" spans="3:37" ht="12.75">
      <c r="C389" s="27"/>
      <c r="D389" s="27"/>
      <c r="E389" s="27"/>
      <c r="G389" s="27"/>
      <c r="H389" s="27"/>
      <c r="I389" s="27"/>
      <c r="K389" s="27"/>
      <c r="L389" s="27"/>
      <c r="M389" s="27"/>
      <c r="O389" s="27"/>
      <c r="P389" s="27"/>
      <c r="R389" s="27"/>
      <c r="S389" s="27"/>
      <c r="U389" s="27"/>
      <c r="V389" s="27"/>
      <c r="X389" s="27"/>
      <c r="Y389" s="27"/>
      <c r="AA389" s="27"/>
      <c r="AB389" s="27"/>
      <c r="AD389" s="27"/>
      <c r="AE389" s="27"/>
      <c r="AF389" s="27"/>
      <c r="AG389" s="27"/>
      <c r="AH389" s="27"/>
      <c r="AI389" s="27"/>
      <c r="AJ389" s="27"/>
      <c r="AK389" s="27"/>
    </row>
    <row r="390" spans="3:37" ht="12.75">
      <c r="C390" s="27"/>
      <c r="D390" s="27"/>
      <c r="E390" s="27"/>
      <c r="G390" s="27"/>
      <c r="H390" s="27"/>
      <c r="I390" s="27"/>
      <c r="K390" s="27"/>
      <c r="L390" s="27"/>
      <c r="M390" s="27"/>
      <c r="O390" s="27"/>
      <c r="P390" s="27"/>
      <c r="R390" s="27"/>
      <c r="S390" s="27"/>
      <c r="U390" s="27"/>
      <c r="V390" s="27"/>
      <c r="X390" s="27"/>
      <c r="Y390" s="27"/>
      <c r="AA390" s="27"/>
      <c r="AB390" s="27"/>
      <c r="AD390" s="27"/>
      <c r="AE390" s="27"/>
      <c r="AF390" s="27"/>
      <c r="AG390" s="27"/>
      <c r="AH390" s="27"/>
      <c r="AI390" s="27"/>
      <c r="AJ390" s="27"/>
      <c r="AK390" s="27"/>
    </row>
    <row r="391" spans="3:37" ht="12.75">
      <c r="C391" s="27"/>
      <c r="D391" s="27"/>
      <c r="E391" s="27"/>
      <c r="G391" s="27"/>
      <c r="H391" s="27"/>
      <c r="I391" s="27"/>
      <c r="K391" s="27"/>
      <c r="L391" s="27"/>
      <c r="M391" s="27"/>
      <c r="O391" s="27"/>
      <c r="P391" s="27"/>
      <c r="R391" s="27"/>
      <c r="S391" s="27"/>
      <c r="U391" s="27"/>
      <c r="V391" s="27"/>
      <c r="X391" s="27"/>
      <c r="Y391" s="27"/>
      <c r="AA391" s="27"/>
      <c r="AB391" s="27"/>
      <c r="AD391" s="27"/>
      <c r="AE391" s="27"/>
      <c r="AF391" s="27"/>
      <c r="AG391" s="27"/>
      <c r="AH391" s="27"/>
      <c r="AI391" s="27"/>
      <c r="AJ391" s="27"/>
      <c r="AK391" s="27"/>
    </row>
    <row r="392" spans="3:37" ht="12.75">
      <c r="C392" s="27"/>
      <c r="D392" s="27"/>
      <c r="E392" s="27"/>
      <c r="G392" s="27"/>
      <c r="H392" s="27"/>
      <c r="I392" s="27"/>
      <c r="K392" s="27"/>
      <c r="L392" s="27"/>
      <c r="M392" s="27"/>
      <c r="O392" s="27"/>
      <c r="P392" s="27"/>
      <c r="R392" s="27"/>
      <c r="S392" s="27"/>
      <c r="U392" s="27"/>
      <c r="V392" s="27"/>
      <c r="X392" s="27"/>
      <c r="Y392" s="27"/>
      <c r="AA392" s="27"/>
      <c r="AB392" s="27"/>
      <c r="AD392" s="27"/>
      <c r="AE392" s="27"/>
      <c r="AF392" s="27"/>
      <c r="AG392" s="27"/>
      <c r="AH392" s="27"/>
      <c r="AI392" s="27"/>
      <c r="AJ392" s="27"/>
      <c r="AK392" s="27"/>
    </row>
    <row r="393" spans="3:37" ht="12.75">
      <c r="C393" s="27"/>
      <c r="D393" s="27"/>
      <c r="E393" s="27"/>
      <c r="G393" s="27"/>
      <c r="H393" s="27"/>
      <c r="I393" s="27"/>
      <c r="K393" s="27"/>
      <c r="L393" s="27"/>
      <c r="M393" s="27"/>
      <c r="O393" s="27"/>
      <c r="P393" s="27"/>
      <c r="R393" s="27"/>
      <c r="S393" s="27"/>
      <c r="U393" s="27"/>
      <c r="V393" s="27"/>
      <c r="X393" s="27"/>
      <c r="Y393" s="27"/>
      <c r="AA393" s="27"/>
      <c r="AB393" s="27"/>
      <c r="AD393" s="27"/>
      <c r="AE393" s="27"/>
      <c r="AF393" s="27"/>
      <c r="AG393" s="27"/>
      <c r="AH393" s="27"/>
      <c r="AI393" s="27"/>
      <c r="AJ393" s="27"/>
      <c r="AK393" s="27"/>
    </row>
    <row r="394" spans="3:37" ht="12.75">
      <c r="C394" s="27"/>
      <c r="D394" s="27"/>
      <c r="E394" s="27"/>
      <c r="G394" s="27"/>
      <c r="H394" s="27"/>
      <c r="I394" s="27"/>
      <c r="K394" s="27"/>
      <c r="L394" s="27"/>
      <c r="M394" s="27"/>
      <c r="O394" s="27"/>
      <c r="P394" s="27"/>
      <c r="R394" s="27"/>
      <c r="S394" s="27"/>
      <c r="U394" s="27"/>
      <c r="V394" s="27"/>
      <c r="X394" s="27"/>
      <c r="Y394" s="27"/>
      <c r="AA394" s="27"/>
      <c r="AB394" s="27"/>
      <c r="AD394" s="27"/>
      <c r="AE394" s="27"/>
      <c r="AF394" s="27"/>
      <c r="AG394" s="27"/>
      <c r="AH394" s="27"/>
      <c r="AI394" s="27"/>
      <c r="AJ394" s="27"/>
      <c r="AK394" s="27"/>
    </row>
    <row r="395" spans="3:37" ht="12.75">
      <c r="C395" s="27"/>
      <c r="D395" s="27"/>
      <c r="E395" s="27"/>
      <c r="G395" s="27"/>
      <c r="H395" s="27"/>
      <c r="I395" s="27"/>
      <c r="K395" s="27"/>
      <c r="L395" s="27"/>
      <c r="M395" s="27"/>
      <c r="O395" s="27"/>
      <c r="P395" s="27"/>
      <c r="R395" s="27"/>
      <c r="S395" s="27"/>
      <c r="U395" s="27"/>
      <c r="V395" s="27"/>
      <c r="X395" s="27"/>
      <c r="Y395" s="27"/>
      <c r="AA395" s="27"/>
      <c r="AB395" s="27"/>
      <c r="AD395" s="27"/>
      <c r="AE395" s="27"/>
      <c r="AF395" s="27"/>
      <c r="AG395" s="27"/>
      <c r="AH395" s="27"/>
      <c r="AI395" s="27"/>
      <c r="AJ395" s="27"/>
      <c r="AK395" s="27"/>
    </row>
    <row r="396" spans="3:37" ht="12.75">
      <c r="C396" s="27"/>
      <c r="D396" s="27"/>
      <c r="E396" s="27"/>
      <c r="G396" s="27"/>
      <c r="H396" s="27"/>
      <c r="I396" s="27"/>
      <c r="K396" s="27"/>
      <c r="L396" s="27"/>
      <c r="M396" s="27"/>
      <c r="O396" s="27"/>
      <c r="P396" s="27"/>
      <c r="R396" s="27"/>
      <c r="S396" s="27"/>
      <c r="U396" s="27"/>
      <c r="V396" s="27"/>
      <c r="X396" s="27"/>
      <c r="Y396" s="27"/>
      <c r="AA396" s="27"/>
      <c r="AB396" s="27"/>
      <c r="AD396" s="27"/>
      <c r="AE396" s="27"/>
      <c r="AF396" s="27"/>
      <c r="AG396" s="27"/>
      <c r="AH396" s="27"/>
      <c r="AI396" s="27"/>
      <c r="AJ396" s="27"/>
      <c r="AK396" s="27"/>
    </row>
    <row r="397" spans="3:37" ht="12.75">
      <c r="C397" s="27"/>
      <c r="D397" s="27"/>
      <c r="E397" s="27"/>
      <c r="G397" s="27"/>
      <c r="H397" s="27"/>
      <c r="I397" s="27"/>
      <c r="K397" s="27"/>
      <c r="L397" s="27"/>
      <c r="M397" s="27"/>
      <c r="O397" s="27"/>
      <c r="P397" s="27"/>
      <c r="R397" s="27"/>
      <c r="S397" s="27"/>
      <c r="U397" s="27"/>
      <c r="V397" s="27"/>
      <c r="X397" s="27"/>
      <c r="Y397" s="27"/>
      <c r="AA397" s="27"/>
      <c r="AB397" s="27"/>
      <c r="AD397" s="27"/>
      <c r="AE397" s="27"/>
      <c r="AF397" s="27"/>
      <c r="AG397" s="27"/>
      <c r="AH397" s="27"/>
      <c r="AI397" s="27"/>
      <c r="AJ397" s="27"/>
      <c r="AK397" s="27"/>
    </row>
    <row r="398" spans="3:37" ht="12.75">
      <c r="C398" s="27"/>
      <c r="D398" s="27"/>
      <c r="E398" s="27"/>
      <c r="G398" s="27"/>
      <c r="H398" s="27"/>
      <c r="I398" s="27"/>
      <c r="K398" s="27"/>
      <c r="L398" s="27"/>
      <c r="M398" s="27"/>
      <c r="O398" s="27"/>
      <c r="P398" s="27"/>
      <c r="R398" s="27"/>
      <c r="S398" s="27"/>
      <c r="U398" s="27"/>
      <c r="V398" s="27"/>
      <c r="X398" s="27"/>
      <c r="Y398" s="27"/>
      <c r="AA398" s="27"/>
      <c r="AB398" s="27"/>
      <c r="AD398" s="27"/>
      <c r="AE398" s="27"/>
      <c r="AF398" s="27"/>
      <c r="AG398" s="27"/>
      <c r="AH398" s="27"/>
      <c r="AI398" s="27"/>
      <c r="AJ398" s="27"/>
      <c r="AK398" s="27"/>
    </row>
    <row r="399" spans="3:37" ht="12.75">
      <c r="C399" s="27"/>
      <c r="D399" s="27"/>
      <c r="E399" s="27"/>
      <c r="G399" s="27"/>
      <c r="H399" s="27"/>
      <c r="I399" s="27"/>
      <c r="K399" s="27"/>
      <c r="L399" s="27"/>
      <c r="M399" s="27"/>
      <c r="O399" s="27"/>
      <c r="P399" s="27"/>
      <c r="R399" s="27"/>
      <c r="S399" s="27"/>
      <c r="U399" s="27"/>
      <c r="V399" s="27"/>
      <c r="X399" s="27"/>
      <c r="Y399" s="27"/>
      <c r="AA399" s="27"/>
      <c r="AB399" s="27"/>
      <c r="AD399" s="27"/>
      <c r="AE399" s="27"/>
      <c r="AF399" s="27"/>
      <c r="AG399" s="27"/>
      <c r="AH399" s="27"/>
      <c r="AI399" s="27"/>
      <c r="AJ399" s="27"/>
      <c r="AK399" s="27"/>
    </row>
    <row r="400" spans="3:37" ht="12.75">
      <c r="C400" s="27"/>
      <c r="D400" s="27"/>
      <c r="E400" s="27"/>
      <c r="G400" s="27"/>
      <c r="H400" s="27"/>
      <c r="I400" s="27"/>
      <c r="K400" s="27"/>
      <c r="L400" s="27"/>
      <c r="M400" s="27"/>
      <c r="O400" s="27"/>
      <c r="P400" s="27"/>
      <c r="R400" s="27"/>
      <c r="S400" s="27"/>
      <c r="U400" s="27"/>
      <c r="V400" s="27"/>
      <c r="X400" s="27"/>
      <c r="Y400" s="27"/>
      <c r="AA400" s="27"/>
      <c r="AB400" s="27"/>
      <c r="AD400" s="27"/>
      <c r="AE400" s="27"/>
      <c r="AF400" s="27"/>
      <c r="AG400" s="27"/>
      <c r="AH400" s="27"/>
      <c r="AI400" s="27"/>
      <c r="AJ400" s="27"/>
      <c r="AK400" s="27"/>
    </row>
    <row r="401" spans="3:37" ht="12.75">
      <c r="C401" s="27"/>
      <c r="D401" s="27"/>
      <c r="E401" s="27"/>
      <c r="G401" s="27"/>
      <c r="H401" s="27"/>
      <c r="I401" s="27"/>
      <c r="K401" s="27"/>
      <c r="L401" s="27"/>
      <c r="M401" s="27"/>
      <c r="O401" s="27"/>
      <c r="P401" s="27"/>
      <c r="R401" s="27"/>
      <c r="S401" s="27"/>
      <c r="U401" s="27"/>
      <c r="V401" s="27"/>
      <c r="X401" s="27"/>
      <c r="Y401" s="27"/>
      <c r="AA401" s="27"/>
      <c r="AB401" s="27"/>
      <c r="AD401" s="27"/>
      <c r="AE401" s="27"/>
      <c r="AF401" s="27"/>
      <c r="AG401" s="27"/>
      <c r="AH401" s="27"/>
      <c r="AI401" s="27"/>
      <c r="AJ401" s="27"/>
      <c r="AK401" s="27"/>
    </row>
    <row r="402" spans="3:37" ht="12.75">
      <c r="C402" s="27"/>
      <c r="D402" s="27"/>
      <c r="E402" s="27"/>
      <c r="G402" s="27"/>
      <c r="H402" s="27"/>
      <c r="I402" s="27"/>
      <c r="K402" s="27"/>
      <c r="L402" s="27"/>
      <c r="M402" s="27"/>
      <c r="O402" s="27"/>
      <c r="P402" s="27"/>
      <c r="R402" s="27"/>
      <c r="S402" s="27"/>
      <c r="U402" s="27"/>
      <c r="V402" s="27"/>
      <c r="X402" s="27"/>
      <c r="Y402" s="27"/>
      <c r="AA402" s="27"/>
      <c r="AB402" s="27"/>
      <c r="AD402" s="27"/>
      <c r="AE402" s="27"/>
      <c r="AF402" s="27"/>
      <c r="AG402" s="27"/>
      <c r="AH402" s="27"/>
      <c r="AI402" s="27"/>
      <c r="AJ402" s="27"/>
      <c r="AK402" s="27"/>
    </row>
    <row r="403" spans="3:37" ht="12.75">
      <c r="C403" s="27"/>
      <c r="D403" s="27"/>
      <c r="E403" s="27"/>
      <c r="G403" s="27"/>
      <c r="H403" s="27"/>
      <c r="I403" s="27"/>
      <c r="K403" s="27"/>
      <c r="L403" s="27"/>
      <c r="M403" s="27"/>
      <c r="O403" s="27"/>
      <c r="P403" s="27"/>
      <c r="R403" s="27"/>
      <c r="S403" s="27"/>
      <c r="U403" s="27"/>
      <c r="V403" s="27"/>
      <c r="X403" s="27"/>
      <c r="Y403" s="27"/>
      <c r="AA403" s="27"/>
      <c r="AB403" s="27"/>
      <c r="AD403" s="27"/>
      <c r="AE403" s="27"/>
      <c r="AF403" s="27"/>
      <c r="AG403" s="27"/>
      <c r="AH403" s="27"/>
      <c r="AI403" s="27"/>
      <c r="AJ403" s="27"/>
      <c r="AK403" s="27"/>
    </row>
    <row r="404" spans="3:37" ht="12.75">
      <c r="C404" s="27"/>
      <c r="D404" s="27"/>
      <c r="E404" s="27"/>
      <c r="G404" s="27"/>
      <c r="H404" s="27"/>
      <c r="I404" s="27"/>
      <c r="K404" s="27"/>
      <c r="L404" s="27"/>
      <c r="M404" s="27"/>
      <c r="O404" s="27"/>
      <c r="P404" s="27"/>
      <c r="R404" s="27"/>
      <c r="S404" s="27"/>
      <c r="U404" s="27"/>
      <c r="V404" s="27"/>
      <c r="X404" s="27"/>
      <c r="Y404" s="27"/>
      <c r="AA404" s="27"/>
      <c r="AB404" s="27"/>
      <c r="AD404" s="27"/>
      <c r="AE404" s="27"/>
      <c r="AF404" s="27"/>
      <c r="AG404" s="27"/>
      <c r="AH404" s="27"/>
      <c r="AI404" s="27"/>
      <c r="AJ404" s="27"/>
      <c r="AK404" s="27"/>
    </row>
    <row r="405" spans="3:37" ht="12.75">
      <c r="C405" s="27"/>
      <c r="D405" s="27"/>
      <c r="E405" s="27"/>
      <c r="G405" s="27"/>
      <c r="H405" s="27"/>
      <c r="I405" s="27"/>
      <c r="K405" s="27"/>
      <c r="L405" s="27"/>
      <c r="M405" s="27"/>
      <c r="O405" s="27"/>
      <c r="P405" s="27"/>
      <c r="R405" s="27"/>
      <c r="S405" s="27"/>
      <c r="U405" s="27"/>
      <c r="V405" s="27"/>
      <c r="X405" s="27"/>
      <c r="Y405" s="27"/>
      <c r="AA405" s="27"/>
      <c r="AB405" s="27"/>
      <c r="AD405" s="27"/>
      <c r="AE405" s="27"/>
      <c r="AF405" s="27"/>
      <c r="AG405" s="27"/>
      <c r="AH405" s="27"/>
      <c r="AI405" s="27"/>
      <c r="AJ405" s="27"/>
      <c r="AK405" s="27"/>
    </row>
    <row r="406" spans="3:37" ht="12.75">
      <c r="C406" s="27"/>
      <c r="D406" s="27"/>
      <c r="E406" s="27"/>
      <c r="G406" s="27"/>
      <c r="H406" s="27"/>
      <c r="I406" s="27"/>
      <c r="K406" s="27"/>
      <c r="L406" s="27"/>
      <c r="M406" s="27"/>
      <c r="O406" s="27"/>
      <c r="P406" s="27"/>
      <c r="R406" s="27"/>
      <c r="S406" s="27"/>
      <c r="U406" s="27"/>
      <c r="V406" s="27"/>
      <c r="X406" s="27"/>
      <c r="Y406" s="27"/>
      <c r="AA406" s="27"/>
      <c r="AB406" s="27"/>
      <c r="AD406" s="27"/>
      <c r="AE406" s="27"/>
      <c r="AF406" s="27"/>
      <c r="AG406" s="27"/>
      <c r="AH406" s="27"/>
      <c r="AI406" s="27"/>
      <c r="AJ406" s="27"/>
      <c r="AK406" s="27"/>
    </row>
    <row r="407" spans="3:37" ht="12.75">
      <c r="C407" s="27"/>
      <c r="D407" s="27"/>
      <c r="E407" s="27"/>
      <c r="G407" s="27"/>
      <c r="H407" s="27"/>
      <c r="I407" s="27"/>
      <c r="K407" s="27"/>
      <c r="L407" s="27"/>
      <c r="M407" s="27"/>
      <c r="O407" s="27"/>
      <c r="P407" s="27"/>
      <c r="R407" s="27"/>
      <c r="S407" s="27"/>
      <c r="U407" s="27"/>
      <c r="V407" s="27"/>
      <c r="X407" s="27"/>
      <c r="Y407" s="27"/>
      <c r="AA407" s="27"/>
      <c r="AB407" s="27"/>
      <c r="AD407" s="27"/>
      <c r="AE407" s="27"/>
      <c r="AF407" s="27"/>
      <c r="AG407" s="27"/>
      <c r="AH407" s="27"/>
      <c r="AI407" s="27"/>
      <c r="AJ407" s="27"/>
      <c r="AK407" s="27"/>
    </row>
    <row r="408" spans="3:37" ht="12.75">
      <c r="C408" s="27"/>
      <c r="D408" s="27"/>
      <c r="E408" s="27"/>
      <c r="G408" s="27"/>
      <c r="H408" s="27"/>
      <c r="I408" s="27"/>
      <c r="K408" s="27"/>
      <c r="L408" s="27"/>
      <c r="M408" s="27"/>
      <c r="O408" s="27"/>
      <c r="P408" s="27"/>
      <c r="R408" s="27"/>
      <c r="S408" s="27"/>
      <c r="U408" s="27"/>
      <c r="V408" s="27"/>
      <c r="X408" s="27"/>
      <c r="Y408" s="27"/>
      <c r="AA408" s="27"/>
      <c r="AB408" s="27"/>
      <c r="AD408" s="27"/>
      <c r="AE408" s="27"/>
      <c r="AF408" s="27"/>
      <c r="AG408" s="27"/>
      <c r="AH408" s="27"/>
      <c r="AI408" s="27"/>
      <c r="AJ408" s="27"/>
      <c r="AK408" s="27"/>
    </row>
    <row r="409" spans="3:37" ht="12.75">
      <c r="C409" s="27"/>
      <c r="D409" s="27"/>
      <c r="E409" s="27"/>
      <c r="G409" s="27"/>
      <c r="H409" s="27"/>
      <c r="I409" s="27"/>
      <c r="K409" s="27"/>
      <c r="L409" s="27"/>
      <c r="M409" s="27"/>
      <c r="O409" s="27"/>
      <c r="P409" s="27"/>
      <c r="R409" s="27"/>
      <c r="S409" s="27"/>
      <c r="U409" s="27"/>
      <c r="V409" s="27"/>
      <c r="X409" s="27"/>
      <c r="Y409" s="27"/>
      <c r="AA409" s="27"/>
      <c r="AB409" s="27"/>
      <c r="AD409" s="27"/>
      <c r="AE409" s="27"/>
      <c r="AF409" s="27"/>
      <c r="AG409" s="27"/>
      <c r="AH409" s="27"/>
      <c r="AI409" s="27"/>
      <c r="AJ409" s="27"/>
      <c r="AK409" s="27"/>
    </row>
    <row r="410" spans="3:37" ht="12.75">
      <c r="C410" s="27"/>
      <c r="D410" s="27"/>
      <c r="E410" s="27"/>
      <c r="G410" s="27"/>
      <c r="H410" s="27"/>
      <c r="I410" s="27"/>
      <c r="K410" s="27"/>
      <c r="L410" s="27"/>
      <c r="M410" s="27"/>
      <c r="O410" s="27"/>
      <c r="P410" s="27"/>
      <c r="R410" s="27"/>
      <c r="S410" s="27"/>
      <c r="U410" s="27"/>
      <c r="V410" s="27"/>
      <c r="X410" s="27"/>
      <c r="Y410" s="27"/>
      <c r="AA410" s="27"/>
      <c r="AB410" s="27"/>
      <c r="AD410" s="27"/>
      <c r="AE410" s="27"/>
      <c r="AF410" s="27"/>
      <c r="AG410" s="27"/>
      <c r="AH410" s="27"/>
      <c r="AI410" s="27"/>
      <c r="AJ410" s="27"/>
      <c r="AK410" s="27"/>
    </row>
    <row r="411" spans="3:37" ht="12.75">
      <c r="C411" s="27"/>
      <c r="D411" s="27"/>
      <c r="E411" s="27"/>
      <c r="G411" s="27"/>
      <c r="H411" s="27"/>
      <c r="I411" s="27"/>
      <c r="K411" s="27"/>
      <c r="L411" s="27"/>
      <c r="M411" s="27"/>
      <c r="O411" s="27"/>
      <c r="P411" s="27"/>
      <c r="R411" s="27"/>
      <c r="S411" s="27"/>
      <c r="U411" s="27"/>
      <c r="V411" s="27"/>
      <c r="X411" s="27"/>
      <c r="Y411" s="27"/>
      <c r="AA411" s="27"/>
      <c r="AB411" s="27"/>
      <c r="AD411" s="27"/>
      <c r="AE411" s="27"/>
      <c r="AF411" s="27"/>
      <c r="AG411" s="27"/>
      <c r="AH411" s="27"/>
      <c r="AI411" s="27"/>
      <c r="AJ411" s="27"/>
      <c r="AK411" s="27"/>
    </row>
    <row r="412" spans="3:37" ht="12.75">
      <c r="C412" s="27"/>
      <c r="D412" s="27"/>
      <c r="E412" s="27"/>
      <c r="G412" s="27"/>
      <c r="H412" s="27"/>
      <c r="I412" s="27"/>
      <c r="K412" s="27"/>
      <c r="L412" s="27"/>
      <c r="M412" s="27"/>
      <c r="O412" s="27"/>
      <c r="P412" s="27"/>
      <c r="R412" s="27"/>
      <c r="S412" s="27"/>
      <c r="U412" s="27"/>
      <c r="V412" s="27"/>
      <c r="X412" s="27"/>
      <c r="Y412" s="27"/>
      <c r="AA412" s="27"/>
      <c r="AB412" s="27"/>
      <c r="AD412" s="27"/>
      <c r="AE412" s="27"/>
      <c r="AF412" s="27"/>
      <c r="AG412" s="27"/>
      <c r="AH412" s="27"/>
      <c r="AI412" s="27"/>
      <c r="AJ412" s="27"/>
      <c r="AK412" s="27"/>
    </row>
    <row r="413" spans="3:37" ht="12.75">
      <c r="C413" s="27"/>
      <c r="D413" s="27"/>
      <c r="E413" s="27"/>
      <c r="G413" s="27"/>
      <c r="H413" s="27"/>
      <c r="I413" s="27"/>
      <c r="K413" s="27"/>
      <c r="L413" s="27"/>
      <c r="M413" s="27"/>
      <c r="O413" s="27"/>
      <c r="P413" s="27"/>
      <c r="R413" s="27"/>
      <c r="S413" s="27"/>
      <c r="U413" s="27"/>
      <c r="V413" s="27"/>
      <c r="X413" s="27"/>
      <c r="Y413" s="27"/>
      <c r="AA413" s="27"/>
      <c r="AB413" s="27"/>
      <c r="AD413" s="27"/>
      <c r="AE413" s="27"/>
      <c r="AF413" s="27"/>
      <c r="AG413" s="27"/>
      <c r="AH413" s="27"/>
      <c r="AI413" s="27"/>
      <c r="AJ413" s="27"/>
      <c r="AK413" s="27"/>
    </row>
    <row r="414" spans="3:37" ht="12.75">
      <c r="C414" s="27"/>
      <c r="D414" s="27"/>
      <c r="E414" s="27"/>
      <c r="G414" s="27"/>
      <c r="H414" s="27"/>
      <c r="I414" s="27"/>
      <c r="K414" s="27"/>
      <c r="L414" s="27"/>
      <c r="M414" s="27"/>
      <c r="O414" s="27"/>
      <c r="P414" s="27"/>
      <c r="R414" s="27"/>
      <c r="S414" s="27"/>
      <c r="U414" s="27"/>
      <c r="V414" s="27"/>
      <c r="X414" s="27"/>
      <c r="Y414" s="27"/>
      <c r="AA414" s="27"/>
      <c r="AB414" s="27"/>
      <c r="AD414" s="27"/>
      <c r="AE414" s="27"/>
      <c r="AF414" s="27"/>
      <c r="AG414" s="27"/>
      <c r="AH414" s="27"/>
      <c r="AI414" s="27"/>
      <c r="AJ414" s="27"/>
      <c r="AK414" s="27"/>
    </row>
    <row r="415" spans="3:37" ht="12.75">
      <c r="C415" s="27"/>
      <c r="D415" s="27"/>
      <c r="E415" s="27"/>
      <c r="G415" s="27"/>
      <c r="H415" s="27"/>
      <c r="I415" s="27"/>
      <c r="K415" s="27"/>
      <c r="L415" s="27"/>
      <c r="M415" s="27"/>
      <c r="O415" s="27"/>
      <c r="P415" s="27"/>
      <c r="R415" s="27"/>
      <c r="S415" s="27"/>
      <c r="U415" s="27"/>
      <c r="V415" s="27"/>
      <c r="X415" s="27"/>
      <c r="Y415" s="27"/>
      <c r="AA415" s="27"/>
      <c r="AB415" s="27"/>
      <c r="AD415" s="27"/>
      <c r="AE415" s="27"/>
      <c r="AF415" s="27"/>
      <c r="AG415" s="27"/>
      <c r="AH415" s="27"/>
      <c r="AI415" s="27"/>
      <c r="AJ415" s="27"/>
      <c r="AK415" s="27"/>
    </row>
    <row r="416" spans="3:37" ht="12.75">
      <c r="C416" s="27"/>
      <c r="D416" s="27"/>
      <c r="E416" s="27"/>
      <c r="G416" s="27"/>
      <c r="H416" s="27"/>
      <c r="I416" s="27"/>
      <c r="K416" s="27"/>
      <c r="L416" s="27"/>
      <c r="M416" s="27"/>
      <c r="O416" s="27"/>
      <c r="P416" s="27"/>
      <c r="R416" s="27"/>
      <c r="S416" s="27"/>
      <c r="U416" s="27"/>
      <c r="V416" s="27"/>
      <c r="X416" s="27"/>
      <c r="Y416" s="27"/>
      <c r="AA416" s="27"/>
      <c r="AB416" s="27"/>
      <c r="AD416" s="27"/>
      <c r="AE416" s="27"/>
      <c r="AF416" s="27"/>
      <c r="AG416" s="27"/>
      <c r="AH416" s="27"/>
      <c r="AI416" s="27"/>
      <c r="AJ416" s="27"/>
      <c r="AK416" s="27"/>
    </row>
    <row r="417" spans="3:37" ht="12.75">
      <c r="C417" s="27"/>
      <c r="D417" s="27"/>
      <c r="E417" s="27"/>
      <c r="G417" s="27"/>
      <c r="H417" s="27"/>
      <c r="I417" s="27"/>
      <c r="K417" s="27"/>
      <c r="L417" s="27"/>
      <c r="M417" s="27"/>
      <c r="O417" s="27"/>
      <c r="P417" s="27"/>
      <c r="R417" s="27"/>
      <c r="S417" s="27"/>
      <c r="U417" s="27"/>
      <c r="V417" s="27"/>
      <c r="X417" s="27"/>
      <c r="Y417" s="27"/>
      <c r="AA417" s="27"/>
      <c r="AB417" s="27"/>
      <c r="AD417" s="27"/>
      <c r="AE417" s="27"/>
      <c r="AF417" s="27"/>
      <c r="AG417" s="27"/>
      <c r="AH417" s="27"/>
      <c r="AI417" s="27"/>
      <c r="AJ417" s="27"/>
      <c r="AK417" s="27"/>
    </row>
    <row r="418" spans="3:37" ht="12.75">
      <c r="C418" s="27"/>
      <c r="D418" s="27"/>
      <c r="E418" s="27"/>
      <c r="G418" s="27"/>
      <c r="H418" s="27"/>
      <c r="I418" s="27"/>
      <c r="K418" s="27"/>
      <c r="L418" s="27"/>
      <c r="M418" s="27"/>
      <c r="O418" s="27"/>
      <c r="P418" s="27"/>
      <c r="R418" s="27"/>
      <c r="S418" s="27"/>
      <c r="U418" s="27"/>
      <c r="V418" s="27"/>
      <c r="X418" s="27"/>
      <c r="Y418" s="27"/>
      <c r="AA418" s="27"/>
      <c r="AB418" s="27"/>
      <c r="AD418" s="27"/>
      <c r="AE418" s="27"/>
      <c r="AF418" s="27"/>
      <c r="AG418" s="27"/>
      <c r="AH418" s="27"/>
      <c r="AI418" s="27"/>
      <c r="AJ418" s="27"/>
      <c r="AK418" s="27"/>
    </row>
    <row r="419" spans="3:37" ht="12.75">
      <c r="C419" s="27"/>
      <c r="D419" s="27"/>
      <c r="E419" s="27"/>
      <c r="G419" s="27"/>
      <c r="H419" s="27"/>
      <c r="I419" s="27"/>
      <c r="K419" s="27"/>
      <c r="L419" s="27"/>
      <c r="M419" s="27"/>
      <c r="O419" s="27"/>
      <c r="P419" s="27"/>
      <c r="R419" s="27"/>
      <c r="S419" s="27"/>
      <c r="U419" s="27"/>
      <c r="V419" s="27"/>
      <c r="X419" s="27"/>
      <c r="Y419" s="27"/>
      <c r="AA419" s="27"/>
      <c r="AB419" s="27"/>
      <c r="AD419" s="27"/>
      <c r="AE419" s="27"/>
      <c r="AF419" s="27"/>
      <c r="AG419" s="27"/>
      <c r="AH419" s="27"/>
      <c r="AI419" s="27"/>
      <c r="AJ419" s="27"/>
      <c r="AK419" s="27"/>
    </row>
    <row r="420" spans="3:37" ht="12.75">
      <c r="C420" s="27"/>
      <c r="D420" s="27"/>
      <c r="E420" s="27"/>
      <c r="G420" s="27"/>
      <c r="H420" s="27"/>
      <c r="I420" s="27"/>
      <c r="K420" s="27"/>
      <c r="L420" s="27"/>
      <c r="M420" s="27"/>
      <c r="O420" s="27"/>
      <c r="P420" s="27"/>
      <c r="R420" s="27"/>
      <c r="S420" s="27"/>
      <c r="U420" s="27"/>
      <c r="V420" s="27"/>
      <c r="X420" s="27"/>
      <c r="Y420" s="27"/>
      <c r="AA420" s="27"/>
      <c r="AB420" s="27"/>
      <c r="AD420" s="27"/>
      <c r="AE420" s="27"/>
      <c r="AF420" s="27"/>
      <c r="AG420" s="27"/>
      <c r="AH420" s="27"/>
      <c r="AI420" s="27"/>
      <c r="AJ420" s="27"/>
      <c r="AK420" s="27"/>
    </row>
    <row r="421" spans="3:37" ht="12.75">
      <c r="C421" s="27"/>
      <c r="D421" s="27"/>
      <c r="E421" s="27"/>
      <c r="G421" s="27"/>
      <c r="H421" s="27"/>
      <c r="I421" s="27"/>
      <c r="K421" s="27"/>
      <c r="L421" s="27"/>
      <c r="M421" s="27"/>
      <c r="O421" s="27"/>
      <c r="P421" s="27"/>
      <c r="R421" s="27"/>
      <c r="S421" s="27"/>
      <c r="U421" s="27"/>
      <c r="V421" s="27"/>
      <c r="X421" s="27"/>
      <c r="Y421" s="27"/>
      <c r="AA421" s="27"/>
      <c r="AB421" s="27"/>
      <c r="AD421" s="27"/>
      <c r="AE421" s="27"/>
      <c r="AF421" s="27"/>
      <c r="AG421" s="27"/>
      <c r="AH421" s="27"/>
      <c r="AI421" s="27"/>
      <c r="AJ421" s="27"/>
      <c r="AK421" s="27"/>
    </row>
    <row r="422" spans="3:37" ht="12.75">
      <c r="C422" s="27"/>
      <c r="D422" s="27"/>
      <c r="E422" s="27"/>
      <c r="G422" s="27"/>
      <c r="H422" s="27"/>
      <c r="I422" s="27"/>
      <c r="K422" s="27"/>
      <c r="L422" s="27"/>
      <c r="M422" s="27"/>
      <c r="O422" s="27"/>
      <c r="P422" s="27"/>
      <c r="R422" s="27"/>
      <c r="S422" s="27"/>
      <c r="U422" s="27"/>
      <c r="V422" s="27"/>
      <c r="X422" s="27"/>
      <c r="Y422" s="27"/>
      <c r="AA422" s="27"/>
      <c r="AB422" s="27"/>
      <c r="AD422" s="27"/>
      <c r="AE422" s="27"/>
      <c r="AF422" s="27"/>
      <c r="AG422" s="27"/>
      <c r="AH422" s="27"/>
      <c r="AI422" s="27"/>
      <c r="AJ422" s="27"/>
      <c r="AK422" s="27"/>
    </row>
    <row r="423" spans="3:37" ht="12.75">
      <c r="C423" s="27"/>
      <c r="D423" s="27"/>
      <c r="E423" s="27"/>
      <c r="G423" s="27"/>
      <c r="H423" s="27"/>
      <c r="I423" s="27"/>
      <c r="K423" s="27"/>
      <c r="L423" s="27"/>
      <c r="M423" s="27"/>
      <c r="O423" s="27"/>
      <c r="P423" s="27"/>
      <c r="R423" s="27"/>
      <c r="S423" s="27"/>
      <c r="U423" s="27"/>
      <c r="V423" s="27"/>
      <c r="X423" s="27"/>
      <c r="Y423" s="27"/>
      <c r="AA423" s="27"/>
      <c r="AB423" s="27"/>
      <c r="AD423" s="27"/>
      <c r="AE423" s="27"/>
      <c r="AF423" s="27"/>
      <c r="AG423" s="27"/>
      <c r="AH423" s="27"/>
      <c r="AI423" s="27"/>
      <c r="AJ423" s="27"/>
      <c r="AK423" s="27"/>
    </row>
    <row r="424" spans="3:37" ht="12.75">
      <c r="C424" s="27"/>
      <c r="D424" s="27"/>
      <c r="E424" s="27"/>
      <c r="G424" s="27"/>
      <c r="H424" s="27"/>
      <c r="I424" s="27"/>
      <c r="K424" s="27"/>
      <c r="L424" s="27"/>
      <c r="M424" s="27"/>
      <c r="O424" s="27"/>
      <c r="P424" s="27"/>
      <c r="R424" s="27"/>
      <c r="S424" s="27"/>
      <c r="U424" s="27"/>
      <c r="V424" s="27"/>
      <c r="X424" s="27"/>
      <c r="Y424" s="27"/>
      <c r="AA424" s="27"/>
      <c r="AB424" s="27"/>
      <c r="AD424" s="27"/>
      <c r="AE424" s="27"/>
      <c r="AF424" s="27"/>
      <c r="AG424" s="27"/>
      <c r="AH424" s="27"/>
      <c r="AI424" s="27"/>
      <c r="AJ424" s="27"/>
      <c r="AK424" s="27"/>
    </row>
    <row r="425" spans="3:37" ht="12.75">
      <c r="C425" s="27"/>
      <c r="D425" s="27"/>
      <c r="E425" s="27"/>
      <c r="G425" s="27"/>
      <c r="H425" s="27"/>
      <c r="I425" s="27"/>
      <c r="K425" s="27"/>
      <c r="L425" s="27"/>
      <c r="M425" s="27"/>
      <c r="O425" s="27"/>
      <c r="P425" s="27"/>
      <c r="R425" s="27"/>
      <c r="S425" s="27"/>
      <c r="U425" s="27"/>
      <c r="V425" s="27"/>
      <c r="X425" s="27"/>
      <c r="Y425" s="27"/>
      <c r="AA425" s="27"/>
      <c r="AB425" s="27"/>
      <c r="AD425" s="27"/>
      <c r="AE425" s="27"/>
      <c r="AF425" s="27"/>
      <c r="AG425" s="27"/>
      <c r="AH425" s="27"/>
      <c r="AI425" s="27"/>
      <c r="AJ425" s="27"/>
      <c r="AK425" s="27"/>
    </row>
    <row r="426" spans="3:37" ht="12.75">
      <c r="C426" s="27"/>
      <c r="D426" s="27"/>
      <c r="E426" s="27"/>
      <c r="G426" s="27"/>
      <c r="H426" s="27"/>
      <c r="I426" s="27"/>
      <c r="K426" s="27"/>
      <c r="L426" s="27"/>
      <c r="M426" s="27"/>
      <c r="O426" s="27"/>
      <c r="P426" s="27"/>
      <c r="R426" s="27"/>
      <c r="S426" s="27"/>
      <c r="U426" s="27"/>
      <c r="V426" s="27"/>
      <c r="X426" s="27"/>
      <c r="Y426" s="27"/>
      <c r="AA426" s="27"/>
      <c r="AB426" s="27"/>
      <c r="AD426" s="27"/>
      <c r="AE426" s="27"/>
      <c r="AF426" s="27"/>
      <c r="AG426" s="27"/>
      <c r="AH426" s="27"/>
      <c r="AI426" s="27"/>
      <c r="AJ426" s="27"/>
      <c r="AK426" s="27"/>
    </row>
    <row r="427" spans="3:37" ht="12.75">
      <c r="C427" s="27"/>
      <c r="D427" s="27"/>
      <c r="E427" s="27"/>
      <c r="G427" s="27"/>
      <c r="H427" s="27"/>
      <c r="I427" s="27"/>
      <c r="K427" s="27"/>
      <c r="L427" s="27"/>
      <c r="M427" s="27"/>
      <c r="O427" s="27"/>
      <c r="P427" s="27"/>
      <c r="R427" s="27"/>
      <c r="S427" s="27"/>
      <c r="U427" s="27"/>
      <c r="V427" s="27"/>
      <c r="X427" s="27"/>
      <c r="Y427" s="27"/>
      <c r="AA427" s="27"/>
      <c r="AB427" s="27"/>
      <c r="AD427" s="27"/>
      <c r="AE427" s="27"/>
      <c r="AF427" s="27"/>
      <c r="AG427" s="27"/>
      <c r="AH427" s="27"/>
      <c r="AI427" s="27"/>
      <c r="AJ427" s="27"/>
      <c r="AK427" s="27"/>
    </row>
    <row r="428" spans="3:37" ht="12.75">
      <c r="C428" s="27"/>
      <c r="D428" s="27"/>
      <c r="E428" s="27"/>
      <c r="G428" s="27"/>
      <c r="H428" s="27"/>
      <c r="I428" s="27"/>
      <c r="K428" s="27"/>
      <c r="L428" s="27"/>
      <c r="M428" s="27"/>
      <c r="O428" s="27"/>
      <c r="P428" s="27"/>
      <c r="R428" s="27"/>
      <c r="S428" s="27"/>
      <c r="U428" s="27"/>
      <c r="V428" s="27"/>
      <c r="X428" s="27"/>
      <c r="Y428" s="27"/>
      <c r="AA428" s="27"/>
      <c r="AB428" s="27"/>
      <c r="AD428" s="27"/>
      <c r="AE428" s="27"/>
      <c r="AF428" s="27"/>
      <c r="AG428" s="27"/>
      <c r="AH428" s="27"/>
      <c r="AI428" s="27"/>
      <c r="AJ428" s="27"/>
      <c r="AK428" s="27"/>
    </row>
    <row r="429" spans="3:37" ht="12.75">
      <c r="C429" s="27"/>
      <c r="D429" s="27"/>
      <c r="E429" s="27"/>
      <c r="G429" s="27"/>
      <c r="H429" s="27"/>
      <c r="I429" s="27"/>
      <c r="K429" s="27"/>
      <c r="L429" s="27"/>
      <c r="M429" s="27"/>
      <c r="O429" s="27"/>
      <c r="P429" s="27"/>
      <c r="R429" s="27"/>
      <c r="S429" s="27"/>
      <c r="U429" s="27"/>
      <c r="V429" s="27"/>
      <c r="X429" s="27"/>
      <c r="Y429" s="27"/>
      <c r="AA429" s="27"/>
      <c r="AB429" s="27"/>
      <c r="AD429" s="27"/>
      <c r="AE429" s="27"/>
      <c r="AF429" s="27"/>
      <c r="AG429" s="27"/>
      <c r="AH429" s="27"/>
      <c r="AI429" s="27"/>
      <c r="AJ429" s="27"/>
      <c r="AK429" s="27"/>
    </row>
    <row r="430" spans="3:37" ht="12.75">
      <c r="C430" s="27"/>
      <c r="D430" s="27"/>
      <c r="E430" s="27"/>
      <c r="G430" s="27"/>
      <c r="H430" s="27"/>
      <c r="I430" s="27"/>
      <c r="K430" s="27"/>
      <c r="L430" s="27"/>
      <c r="M430" s="27"/>
      <c r="O430" s="27"/>
      <c r="P430" s="27"/>
      <c r="R430" s="27"/>
      <c r="S430" s="27"/>
      <c r="U430" s="27"/>
      <c r="V430" s="27"/>
      <c r="X430" s="27"/>
      <c r="Y430" s="27"/>
      <c r="AA430" s="27"/>
      <c r="AB430" s="27"/>
      <c r="AD430" s="27"/>
      <c r="AE430" s="27"/>
      <c r="AF430" s="27"/>
      <c r="AG430" s="27"/>
      <c r="AH430" s="27"/>
      <c r="AI430" s="27"/>
      <c r="AJ430" s="27"/>
      <c r="AK430" s="27"/>
    </row>
    <row r="431" spans="3:37" ht="12.75">
      <c r="C431" s="27"/>
      <c r="D431" s="27"/>
      <c r="E431" s="27"/>
      <c r="G431" s="27"/>
      <c r="H431" s="27"/>
      <c r="I431" s="27"/>
      <c r="K431" s="27"/>
      <c r="L431" s="27"/>
      <c r="M431" s="27"/>
      <c r="O431" s="27"/>
      <c r="P431" s="27"/>
      <c r="R431" s="27"/>
      <c r="S431" s="27"/>
      <c r="U431" s="27"/>
      <c r="V431" s="27"/>
      <c r="X431" s="27"/>
      <c r="Y431" s="27"/>
      <c r="AA431" s="27"/>
      <c r="AB431" s="27"/>
      <c r="AD431" s="27"/>
      <c r="AE431" s="27"/>
      <c r="AF431" s="27"/>
      <c r="AG431" s="27"/>
      <c r="AH431" s="27"/>
      <c r="AI431" s="27"/>
      <c r="AJ431" s="27"/>
      <c r="AK431" s="27"/>
    </row>
    <row r="432" spans="3:37" ht="12.75">
      <c r="C432" s="27"/>
      <c r="D432" s="27"/>
      <c r="E432" s="27"/>
      <c r="G432" s="27"/>
      <c r="H432" s="27"/>
      <c r="I432" s="27"/>
      <c r="K432" s="27"/>
      <c r="L432" s="27"/>
      <c r="M432" s="27"/>
      <c r="O432" s="27"/>
      <c r="P432" s="27"/>
      <c r="R432" s="27"/>
      <c r="S432" s="27"/>
      <c r="U432" s="27"/>
      <c r="V432" s="27"/>
      <c r="X432" s="27"/>
      <c r="Y432" s="27"/>
      <c r="AA432" s="27"/>
      <c r="AB432" s="27"/>
      <c r="AD432" s="27"/>
      <c r="AE432" s="27"/>
      <c r="AF432" s="27"/>
      <c r="AG432" s="27"/>
      <c r="AH432" s="27"/>
      <c r="AI432" s="27"/>
      <c r="AJ432" s="27"/>
      <c r="AK432" s="27"/>
    </row>
  </sheetData>
  <printOptions gridLines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headerFooter alignWithMargins="0">
    <oddHeader>&amp;LI/4. MELLÉKLET&amp;C2007. ÉVI KIADÁSOK ÖSSZEGZÉSE SZAKFELADATONKÉNT
&amp;Radatok eFt-ban</oddHeader>
    <oddFooter>&amp;R&amp;P. oldal</oddFooter>
  </headerFooter>
  <colBreaks count="2" manualBreakCount="2">
    <brk id="14" max="65535" man="1"/>
    <brk id="2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25">
      <selection activeCell="D5" sqref="D5"/>
    </sheetView>
  </sheetViews>
  <sheetFormatPr defaultColWidth="9.00390625" defaultRowHeight="12.75"/>
  <cols>
    <col min="1" max="1" width="43.75390625" style="0" bestFit="1" customWidth="1"/>
    <col min="2" max="2" width="12.00390625" style="34" bestFit="1" customWidth="1"/>
    <col min="3" max="3" width="12.00390625" style="34" customWidth="1"/>
    <col min="4" max="4" width="12.00390625" style="0" customWidth="1"/>
    <col min="5" max="5" width="16.375" style="34" customWidth="1"/>
  </cols>
  <sheetData>
    <row r="1" spans="2:5" s="31" customFormat="1" ht="12.75">
      <c r="B1" s="31" t="s">
        <v>304</v>
      </c>
      <c r="C1" s="31" t="s">
        <v>305</v>
      </c>
      <c r="D1" s="31" t="s">
        <v>303</v>
      </c>
      <c r="E1" s="33" t="s">
        <v>311</v>
      </c>
    </row>
    <row r="2" spans="1:5" s="30" customFormat="1" ht="12.75">
      <c r="A2" s="31" t="s">
        <v>164</v>
      </c>
      <c r="B2" s="37" t="s">
        <v>202</v>
      </c>
      <c r="C2" s="37" t="s">
        <v>202</v>
      </c>
      <c r="D2" s="37" t="s">
        <v>202</v>
      </c>
      <c r="E2" s="33" t="s">
        <v>312</v>
      </c>
    </row>
    <row r="3" spans="1:5" ht="12.75">
      <c r="A3" t="s">
        <v>165</v>
      </c>
      <c r="B3" s="1">
        <v>3500</v>
      </c>
      <c r="C3" s="1">
        <v>3600</v>
      </c>
      <c r="D3" s="1">
        <v>3623</v>
      </c>
      <c r="E3" s="34">
        <f aca="true" t="shared" si="0" ref="E3:E8">C3/D3*100</f>
        <v>99.36516698868341</v>
      </c>
    </row>
    <row r="4" spans="1:5" ht="12.75">
      <c r="A4" t="s">
        <v>166</v>
      </c>
      <c r="B4" s="1">
        <v>151000</v>
      </c>
      <c r="C4" s="1">
        <v>230000</v>
      </c>
      <c r="D4" s="1">
        <v>248866</v>
      </c>
      <c r="E4" s="34">
        <f t="shared" si="0"/>
        <v>92.41921355267493</v>
      </c>
    </row>
    <row r="5" spans="1:5" ht="12.75">
      <c r="A5" t="s">
        <v>245</v>
      </c>
      <c r="B5" s="1">
        <v>7100</v>
      </c>
      <c r="C5" s="1">
        <v>7600</v>
      </c>
      <c r="D5" s="1">
        <v>7649</v>
      </c>
      <c r="E5" s="34">
        <f t="shared" si="0"/>
        <v>99.35939338475617</v>
      </c>
    </row>
    <row r="6" spans="1:5" ht="12.75">
      <c r="A6" t="s">
        <v>246</v>
      </c>
      <c r="B6" s="1">
        <v>1000</v>
      </c>
      <c r="C6" s="1">
        <v>2100</v>
      </c>
      <c r="D6" s="1">
        <v>366</v>
      </c>
      <c r="E6" s="34">
        <f t="shared" si="0"/>
        <v>573.7704918032787</v>
      </c>
    </row>
    <row r="7" spans="1:5" ht="12.75">
      <c r="A7" t="s">
        <v>167</v>
      </c>
      <c r="B7" s="1">
        <v>31700</v>
      </c>
      <c r="C7" s="1">
        <v>40000</v>
      </c>
      <c r="D7" s="1">
        <v>33217</v>
      </c>
      <c r="E7" s="34">
        <f t="shared" si="0"/>
        <v>120.42026673089082</v>
      </c>
    </row>
    <row r="8" spans="1:5" ht="12.75">
      <c r="A8" t="s">
        <v>181</v>
      </c>
      <c r="B8" s="1">
        <v>2000</v>
      </c>
      <c r="C8" s="1">
        <v>1100</v>
      </c>
      <c r="D8" s="1">
        <v>1059</v>
      </c>
      <c r="E8" s="34">
        <f t="shared" si="0"/>
        <v>103.87157695939567</v>
      </c>
    </row>
    <row r="9" spans="1:4" ht="12.75">
      <c r="A9" t="s">
        <v>306</v>
      </c>
      <c r="B9" s="1">
        <v>3000</v>
      </c>
      <c r="C9" s="1">
        <v>3000</v>
      </c>
      <c r="D9" s="1"/>
    </row>
    <row r="10" spans="1:5" ht="12.75">
      <c r="A10" t="s">
        <v>168</v>
      </c>
      <c r="B10" s="1">
        <v>4350</v>
      </c>
      <c r="C10" s="1">
        <v>1570</v>
      </c>
      <c r="D10" s="1">
        <v>5875</v>
      </c>
      <c r="E10" s="34">
        <f aca="true" t="shared" si="1" ref="E10:E16">C10/D10*100</f>
        <v>26.72340425531915</v>
      </c>
    </row>
    <row r="11" spans="1:10" ht="12.75">
      <c r="A11" t="s">
        <v>169</v>
      </c>
      <c r="B11" s="1">
        <v>5465</v>
      </c>
      <c r="C11" s="1">
        <v>6378</v>
      </c>
      <c r="D11" s="1">
        <v>3643</v>
      </c>
      <c r="E11" s="34">
        <f t="shared" si="1"/>
        <v>175.07548723579467</v>
      </c>
      <c r="J11" s="34"/>
    </row>
    <row r="12" spans="1:5" ht="12.75">
      <c r="A12" t="s">
        <v>170</v>
      </c>
      <c r="B12" s="1">
        <v>5232</v>
      </c>
      <c r="C12" s="1">
        <v>4833</v>
      </c>
      <c r="D12" s="1">
        <v>4628</v>
      </c>
      <c r="E12" s="34">
        <f t="shared" si="1"/>
        <v>104.42955920484009</v>
      </c>
    </row>
    <row r="13" spans="1:4" ht="12.75">
      <c r="A13" t="s">
        <v>349</v>
      </c>
      <c r="B13" s="1"/>
      <c r="C13" s="1">
        <v>2440</v>
      </c>
      <c r="D13" s="1"/>
    </row>
    <row r="14" spans="1:5" ht="12.75">
      <c r="A14" t="s">
        <v>171</v>
      </c>
      <c r="B14" s="1">
        <v>350</v>
      </c>
      <c r="C14" s="1">
        <v>400</v>
      </c>
      <c r="D14" s="1">
        <v>363</v>
      </c>
      <c r="E14" s="34">
        <f t="shared" si="1"/>
        <v>110.19283746556474</v>
      </c>
    </row>
    <row r="15" spans="1:5" ht="12.75">
      <c r="A15" t="s">
        <v>172</v>
      </c>
      <c r="B15" s="1">
        <v>2366</v>
      </c>
      <c r="C15" s="1">
        <v>2397</v>
      </c>
      <c r="D15" s="1">
        <v>1795</v>
      </c>
      <c r="E15" s="34">
        <f t="shared" si="1"/>
        <v>133.5376044568245</v>
      </c>
    </row>
    <row r="16" spans="1:5" ht="12.75">
      <c r="A16" t="s">
        <v>173</v>
      </c>
      <c r="B16" s="1">
        <v>900</v>
      </c>
      <c r="C16" s="1">
        <v>1800</v>
      </c>
      <c r="D16" s="1">
        <v>1531</v>
      </c>
      <c r="E16" s="34">
        <f t="shared" si="1"/>
        <v>117.57021554539517</v>
      </c>
    </row>
    <row r="17" spans="1:4" ht="12.75">
      <c r="A17" t="s">
        <v>174</v>
      </c>
      <c r="B17" s="1">
        <v>150</v>
      </c>
      <c r="C17" s="1">
        <v>150</v>
      </c>
      <c r="D17" s="1"/>
    </row>
    <row r="18" spans="1:5" ht="12.75">
      <c r="A18" t="s">
        <v>175</v>
      </c>
      <c r="B18" s="1">
        <f>SUM(B19:B20)</f>
        <v>4250</v>
      </c>
      <c r="C18" s="1">
        <f>SUM(C19:C20)</f>
        <v>3350</v>
      </c>
      <c r="D18" s="1">
        <f>SUM(D19:D20)</f>
        <v>4952</v>
      </c>
      <c r="E18" s="34">
        <f aca="true" t="shared" si="2" ref="E18:E37">C18/D18*100</f>
        <v>67.64943457189014</v>
      </c>
    </row>
    <row r="19" spans="1:5" s="105" customFormat="1" ht="12.75">
      <c r="A19" s="122" t="s">
        <v>254</v>
      </c>
      <c r="B19" s="103">
        <v>4150</v>
      </c>
      <c r="C19" s="103">
        <v>3250</v>
      </c>
      <c r="D19" s="103">
        <v>4821</v>
      </c>
      <c r="E19" s="104">
        <f t="shared" si="2"/>
        <v>67.41339970960382</v>
      </c>
    </row>
    <row r="20" spans="1:5" s="105" customFormat="1" ht="12.75">
      <c r="A20" s="123" t="s">
        <v>263</v>
      </c>
      <c r="B20" s="103">
        <v>100</v>
      </c>
      <c r="C20" s="103">
        <v>100</v>
      </c>
      <c r="D20" s="103">
        <v>131</v>
      </c>
      <c r="E20" s="104">
        <f t="shared" si="2"/>
        <v>76.33587786259542</v>
      </c>
    </row>
    <row r="21" spans="1:5" ht="12.75">
      <c r="A21" t="s">
        <v>182</v>
      </c>
      <c r="B21" s="1">
        <v>500</v>
      </c>
      <c r="C21" s="1">
        <v>997</v>
      </c>
      <c r="D21" s="1">
        <v>439</v>
      </c>
      <c r="E21" s="34">
        <f t="shared" si="2"/>
        <v>227.10706150341684</v>
      </c>
    </row>
    <row r="22" spans="1:4" ht="12.75">
      <c r="A22" t="s">
        <v>319</v>
      </c>
      <c r="B22" s="1"/>
      <c r="C22" s="1">
        <v>2022</v>
      </c>
      <c r="D22" s="1"/>
    </row>
    <row r="23" spans="1:4" ht="12.75">
      <c r="A23" t="s">
        <v>320</v>
      </c>
      <c r="B23" s="1"/>
      <c r="C23" s="1">
        <v>584</v>
      </c>
      <c r="D23" s="1"/>
    </row>
    <row r="24" spans="1:5" ht="12.75">
      <c r="A24" t="s">
        <v>176</v>
      </c>
      <c r="B24" s="1">
        <f>SUM(B25:B27)</f>
        <v>11000</v>
      </c>
      <c r="C24" s="1">
        <f>SUM(C25:C27)</f>
        <v>16100</v>
      </c>
      <c r="D24" s="1">
        <f>SUM(D25:D27)</f>
        <v>15643</v>
      </c>
      <c r="E24" s="34">
        <f t="shared" si="2"/>
        <v>102.92143450744742</v>
      </c>
    </row>
    <row r="25" spans="1:5" s="105" customFormat="1" ht="12.75">
      <c r="A25" s="122" t="s">
        <v>254</v>
      </c>
      <c r="B25" s="103">
        <v>7000</v>
      </c>
      <c r="C25" s="103">
        <v>11200</v>
      </c>
      <c r="D25" s="103">
        <v>11429</v>
      </c>
      <c r="E25" s="104">
        <f t="shared" si="2"/>
        <v>97.99632513780733</v>
      </c>
    </row>
    <row r="26" spans="1:5" s="105" customFormat="1" ht="12.75">
      <c r="A26" s="123" t="s">
        <v>255</v>
      </c>
      <c r="B26" s="103">
        <v>3000</v>
      </c>
      <c r="C26" s="103">
        <v>3400</v>
      </c>
      <c r="D26" s="103">
        <v>3939</v>
      </c>
      <c r="E26" s="104">
        <f t="shared" si="2"/>
        <v>86.31632394008632</v>
      </c>
    </row>
    <row r="27" spans="1:5" s="105" customFormat="1" ht="12.75">
      <c r="A27" s="123" t="s">
        <v>129</v>
      </c>
      <c r="B27" s="103">
        <v>1000</v>
      </c>
      <c r="C27" s="103">
        <v>1500</v>
      </c>
      <c r="D27" s="103">
        <v>275</v>
      </c>
      <c r="E27" s="104">
        <f t="shared" si="2"/>
        <v>545.4545454545454</v>
      </c>
    </row>
    <row r="28" spans="1:5" ht="12.75">
      <c r="A28" t="s">
        <v>177</v>
      </c>
      <c r="B28" s="1">
        <v>20000</v>
      </c>
      <c r="C28" s="1">
        <f>20000-18500</f>
        <v>1500</v>
      </c>
      <c r="D28" s="1">
        <v>1691</v>
      </c>
      <c r="E28" s="34">
        <f t="shared" si="2"/>
        <v>88.70490833826138</v>
      </c>
    </row>
    <row r="29" spans="1:5" ht="12.75">
      <c r="A29" t="s">
        <v>244</v>
      </c>
      <c r="B29" s="1">
        <f>SUM(B30:B32)</f>
        <v>10649</v>
      </c>
      <c r="C29" s="1">
        <f>SUM(C30:C32)</f>
        <v>10830</v>
      </c>
      <c r="D29" s="1">
        <f>SUM(D30:D32)</f>
        <v>10649</v>
      </c>
      <c r="E29" s="34">
        <f t="shared" si="2"/>
        <v>101.69969011174757</v>
      </c>
    </row>
    <row r="30" spans="1:5" s="105" customFormat="1" ht="12.75">
      <c r="A30" s="106" t="s">
        <v>258</v>
      </c>
      <c r="B30" s="103">
        <v>288</v>
      </c>
      <c r="C30" s="103">
        <v>298</v>
      </c>
      <c r="D30" s="103">
        <v>288</v>
      </c>
      <c r="E30" s="104">
        <f t="shared" si="2"/>
        <v>103.47222222222223</v>
      </c>
    </row>
    <row r="31" spans="1:5" s="105" customFormat="1" ht="12.75">
      <c r="A31" s="124" t="s">
        <v>256</v>
      </c>
      <c r="B31" s="103">
        <v>7111</v>
      </c>
      <c r="C31" s="103">
        <v>7092</v>
      </c>
      <c r="D31" s="103">
        <v>7111</v>
      </c>
      <c r="E31" s="104">
        <f t="shared" si="2"/>
        <v>99.73280832513008</v>
      </c>
    </row>
    <row r="32" spans="1:5" s="105" customFormat="1" ht="12.75">
      <c r="A32" s="124" t="s">
        <v>257</v>
      </c>
      <c r="B32" s="103">
        <v>3250</v>
      </c>
      <c r="C32" s="103">
        <v>3440</v>
      </c>
      <c r="D32" s="103">
        <v>3250</v>
      </c>
      <c r="E32" s="104">
        <f t="shared" si="2"/>
        <v>105.84615384615385</v>
      </c>
    </row>
    <row r="33" spans="1:5" ht="12.75">
      <c r="A33" t="s">
        <v>307</v>
      </c>
      <c r="B33" s="1">
        <v>510</v>
      </c>
      <c r="C33" s="1">
        <f>12*30</f>
        <v>360</v>
      </c>
      <c r="D33" s="1">
        <v>272</v>
      </c>
      <c r="E33" s="34">
        <f t="shared" si="2"/>
        <v>132.35294117647058</v>
      </c>
    </row>
    <row r="34" spans="1:5" ht="12.75">
      <c r="A34" t="s">
        <v>178</v>
      </c>
      <c r="B34" s="1">
        <v>10000</v>
      </c>
      <c r="C34" s="1">
        <v>3000</v>
      </c>
      <c r="D34" s="1">
        <v>19962</v>
      </c>
      <c r="E34" s="34">
        <f t="shared" si="2"/>
        <v>15.028554253080854</v>
      </c>
    </row>
    <row r="35" spans="1:5" ht="12.75">
      <c r="A35" t="s">
        <v>179</v>
      </c>
      <c r="B35" s="1">
        <v>3000</v>
      </c>
      <c r="C35" s="1">
        <v>3000</v>
      </c>
      <c r="D35" s="1">
        <v>3004</v>
      </c>
      <c r="E35" s="34">
        <f t="shared" si="2"/>
        <v>99.86684420772303</v>
      </c>
    </row>
    <row r="36" spans="1:5" ht="12.75" hidden="1">
      <c r="A36" t="s">
        <v>180</v>
      </c>
      <c r="B36" s="1"/>
      <c r="C36" s="1"/>
      <c r="D36" s="1"/>
      <c r="E36" s="34" t="e">
        <f t="shared" si="2"/>
        <v>#DIV/0!</v>
      </c>
    </row>
    <row r="37" spans="1:5" ht="12.75">
      <c r="A37" t="s">
        <v>247</v>
      </c>
      <c r="B37" s="1">
        <v>400</v>
      </c>
      <c r="C37" s="1">
        <v>350</v>
      </c>
      <c r="D37" s="1">
        <v>381</v>
      </c>
      <c r="E37" s="34">
        <f t="shared" si="2"/>
        <v>91.86351706036746</v>
      </c>
    </row>
    <row r="38" spans="1:4" ht="12.75" hidden="1">
      <c r="A38" t="s">
        <v>251</v>
      </c>
      <c r="B38" s="1"/>
      <c r="C38" s="1"/>
      <c r="D38" s="1">
        <v>0</v>
      </c>
    </row>
    <row r="39" spans="1:4" ht="12.75" hidden="1">
      <c r="A39" t="s">
        <v>252</v>
      </c>
      <c r="B39" s="1"/>
      <c r="C39" s="1"/>
      <c r="D39" s="1">
        <v>0</v>
      </c>
    </row>
    <row r="40" spans="1:4" ht="12.75" hidden="1">
      <c r="A40" t="s">
        <v>253</v>
      </c>
      <c r="B40" s="1"/>
      <c r="C40" s="1"/>
      <c r="D40" s="1">
        <v>0</v>
      </c>
    </row>
    <row r="41" spans="1:5" ht="12.75">
      <c r="A41" s="30" t="s">
        <v>87</v>
      </c>
      <c r="B41" s="35">
        <f>SUM(B3:B18,B21:B24,B28:B29,B33:B37)</f>
        <v>278422</v>
      </c>
      <c r="C41" s="35">
        <f>SUM(C3:C18,C21:C24,C28:C29,C33:C37)</f>
        <v>349461</v>
      </c>
      <c r="D41" s="35">
        <f>SUM(D3:D18,D21:D24,D28:D29,D33:D37)</f>
        <v>369608</v>
      </c>
      <c r="E41" s="32">
        <f>C41/D41*100</f>
        <v>94.54908984654011</v>
      </c>
    </row>
    <row r="42" ht="12.75">
      <c r="D42" s="1"/>
    </row>
    <row r="43" spans="1:5" s="105" customFormat="1" ht="12.75">
      <c r="A43" s="105" t="s">
        <v>324</v>
      </c>
      <c r="B43" s="104"/>
      <c r="C43" s="103">
        <f>ROUND(C41*0.005,0)</f>
        <v>1747</v>
      </c>
      <c r="E43" s="104"/>
    </row>
    <row r="46" ht="12.75">
      <c r="D46" s="1"/>
    </row>
  </sheetData>
  <printOptions gridLines="1"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r:id="rId1"/>
  <headerFooter alignWithMargins="0">
    <oddHeader>&amp;L&amp;"Arial CE,Félkövér"I/3. MELLÉKLET&amp;C&amp;"Arial CE,Félkövér"Tervezett saját bevételek 2007.&amp;ReFT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72"/>
  <sheetViews>
    <sheetView zoomScale="115" zoomScaleNormal="115" workbookViewId="0" topLeftCell="A1">
      <selection activeCell="A2" sqref="A2"/>
    </sheetView>
  </sheetViews>
  <sheetFormatPr defaultColWidth="9.00390625" defaultRowHeight="12.75"/>
  <cols>
    <col min="1" max="1" width="47.875" style="89" customWidth="1"/>
    <col min="2" max="2" width="11.25390625" style="89" customWidth="1"/>
    <col min="3" max="3" width="9.00390625" style="89" customWidth="1"/>
    <col min="4" max="5" width="7.125" style="89" customWidth="1"/>
    <col min="6" max="6" width="7.00390625" style="89" customWidth="1"/>
    <col min="7" max="7" width="12.375" style="89" customWidth="1"/>
    <col min="8" max="8" width="18.125" style="89" customWidth="1"/>
    <col min="9" max="19" width="9.125" style="89" customWidth="1"/>
    <col min="20" max="20" width="11.25390625" style="89" customWidth="1"/>
    <col min="21" max="16384" width="9.125" style="89" customWidth="1"/>
  </cols>
  <sheetData>
    <row r="1" spans="1:20" s="125" customFormat="1" ht="16.5" customHeight="1">
      <c r="A1" s="135" t="s">
        <v>277</v>
      </c>
      <c r="B1" s="85" t="s">
        <v>260</v>
      </c>
      <c r="C1" s="85"/>
      <c r="D1" s="85"/>
      <c r="E1" s="85"/>
      <c r="F1" s="85"/>
      <c r="G1" s="85"/>
      <c r="T1" s="85"/>
    </row>
    <row r="2" s="125" customFormat="1" ht="12.75">
      <c r="A2" s="86" t="s">
        <v>126</v>
      </c>
    </row>
    <row r="3" spans="1:20" ht="12.75">
      <c r="A3" s="126" t="s">
        <v>327</v>
      </c>
      <c r="B3" s="127">
        <v>2500</v>
      </c>
      <c r="T3" s="127"/>
    </row>
    <row r="4" spans="1:20" ht="12.75">
      <c r="A4" s="126" t="s">
        <v>328</v>
      </c>
      <c r="B4" s="127">
        <v>500</v>
      </c>
      <c r="T4" s="127"/>
    </row>
    <row r="5" spans="1:20" ht="12.75">
      <c r="A5" s="87" t="s">
        <v>261</v>
      </c>
      <c r="B5" s="88">
        <f>SUM(B3:B4)</f>
        <v>3000</v>
      </c>
      <c r="C5" s="88"/>
      <c r="T5" s="88"/>
    </row>
    <row r="6" ht="12.75">
      <c r="A6" s="83" t="s">
        <v>204</v>
      </c>
    </row>
    <row r="7" spans="1:20" ht="12.75">
      <c r="A7" s="128" t="s">
        <v>262</v>
      </c>
      <c r="B7" s="127">
        <f>118*1.2+20</f>
        <v>161.6</v>
      </c>
      <c r="T7" s="127"/>
    </row>
    <row r="8" spans="1:20" ht="12.75">
      <c r="A8" s="128" t="s">
        <v>352</v>
      </c>
      <c r="B8" s="127">
        <v>1275</v>
      </c>
      <c r="T8" s="127"/>
    </row>
    <row r="9" spans="1:20" ht="12.75">
      <c r="A9" s="126" t="s">
        <v>329</v>
      </c>
      <c r="B9" s="127">
        <v>200</v>
      </c>
      <c r="T9" s="127"/>
    </row>
    <row r="10" spans="1:20" ht="12.75">
      <c r="A10" s="87" t="s">
        <v>261</v>
      </c>
      <c r="B10" s="88">
        <f>SUM(B7:B9)</f>
        <v>1636.6</v>
      </c>
      <c r="T10" s="88"/>
    </row>
    <row r="11" spans="1:20" ht="12.75">
      <c r="A11" s="83" t="s">
        <v>331</v>
      </c>
      <c r="B11" s="88"/>
      <c r="T11" s="88"/>
    </row>
    <row r="12" spans="1:2" ht="12.75">
      <c r="A12" s="128" t="s">
        <v>330</v>
      </c>
      <c r="B12" s="89">
        <v>957</v>
      </c>
    </row>
    <row r="13" spans="1:2" ht="12.75">
      <c r="A13" s="128" t="s">
        <v>332</v>
      </c>
      <c r="B13" s="89">
        <v>1500</v>
      </c>
    </row>
    <row r="14" spans="1:2" ht="12.75">
      <c r="A14" s="128" t="s">
        <v>333</v>
      </c>
      <c r="B14" s="89">
        <v>2650</v>
      </c>
    </row>
    <row r="15" spans="1:2" ht="12.75">
      <c r="A15" s="128" t="s">
        <v>336</v>
      </c>
      <c r="B15" s="89">
        <v>3500</v>
      </c>
    </row>
    <row r="16" spans="1:2" ht="12.75">
      <c r="A16" s="128" t="s">
        <v>334</v>
      </c>
      <c r="B16" s="89">
        <v>400</v>
      </c>
    </row>
    <row r="17" spans="1:2" ht="12.75">
      <c r="A17" s="128" t="s">
        <v>351</v>
      </c>
      <c r="B17" s="89">
        <v>10000</v>
      </c>
    </row>
    <row r="18" spans="1:2" ht="12.75">
      <c r="A18" s="89" t="s">
        <v>335</v>
      </c>
      <c r="B18" s="89">
        <v>100</v>
      </c>
    </row>
    <row r="19" spans="1:20" ht="12.75">
      <c r="A19" s="87" t="s">
        <v>261</v>
      </c>
      <c r="B19" s="88">
        <f>SUM(B12:B18)</f>
        <v>19107</v>
      </c>
      <c r="T19" s="88"/>
    </row>
    <row r="20" ht="12.75">
      <c r="A20" s="83" t="s">
        <v>337</v>
      </c>
    </row>
    <row r="21" spans="1:2" ht="12.75">
      <c r="A21" s="89" t="s">
        <v>338</v>
      </c>
      <c r="B21" s="89">
        <v>100</v>
      </c>
    </row>
    <row r="22" spans="1:20" ht="12.75">
      <c r="A22" s="87" t="s">
        <v>261</v>
      </c>
      <c r="B22" s="88">
        <f>SUM(B21:B21)</f>
        <v>100</v>
      </c>
      <c r="T22" s="88"/>
    </row>
    <row r="23" ht="12.75">
      <c r="A23" s="83" t="s">
        <v>259</v>
      </c>
    </row>
    <row r="24" spans="1:20" ht="12.75">
      <c r="A24" s="130" t="s">
        <v>339</v>
      </c>
      <c r="B24" s="127">
        <v>3100</v>
      </c>
      <c r="T24" s="127"/>
    </row>
    <row r="25" spans="1:20" ht="12.75">
      <c r="A25" s="130" t="s">
        <v>340</v>
      </c>
      <c r="B25" s="127">
        <v>400</v>
      </c>
      <c r="T25" s="127"/>
    </row>
    <row r="26" spans="1:20" ht="12.75">
      <c r="A26" s="130" t="s">
        <v>341</v>
      </c>
      <c r="B26" s="127">
        <v>400</v>
      </c>
      <c r="T26" s="127"/>
    </row>
    <row r="27" spans="1:20" ht="12.75">
      <c r="A27" s="131" t="s">
        <v>348</v>
      </c>
      <c r="B27" s="127">
        <v>200</v>
      </c>
      <c r="T27" s="127"/>
    </row>
    <row r="28" spans="1:20" ht="12.75">
      <c r="A28" s="131" t="s">
        <v>342</v>
      </c>
      <c r="B28" s="127">
        <v>700</v>
      </c>
      <c r="T28" s="127"/>
    </row>
    <row r="29" spans="1:20" ht="12.75">
      <c r="A29" s="131" t="s">
        <v>343</v>
      </c>
      <c r="B29" s="127">
        <v>200</v>
      </c>
      <c r="T29" s="127"/>
    </row>
    <row r="30" spans="1:20" ht="12.75">
      <c r="A30" s="87" t="s">
        <v>261</v>
      </c>
      <c r="B30" s="88">
        <f>SUM(B24:B29)</f>
        <v>5000</v>
      </c>
      <c r="T30" s="88"/>
    </row>
    <row r="31" spans="1:20" ht="12.75">
      <c r="A31" s="87"/>
      <c r="B31" s="88"/>
      <c r="T31" s="88"/>
    </row>
    <row r="32" spans="1:20" ht="12.75">
      <c r="A32" s="135" t="s">
        <v>354</v>
      </c>
      <c r="B32" s="85" t="s">
        <v>260</v>
      </c>
      <c r="T32" s="85"/>
    </row>
    <row r="33" spans="1:2" ht="12.75">
      <c r="A33" s="125" t="s">
        <v>355</v>
      </c>
      <c r="B33" s="89">
        <v>1000</v>
      </c>
    </row>
    <row r="34" spans="1:2" ht="12.75">
      <c r="A34" s="125" t="s">
        <v>356</v>
      </c>
      <c r="B34" s="89">
        <v>1000</v>
      </c>
    </row>
    <row r="35" spans="1:2" ht="12.75">
      <c r="A35" s="125" t="s">
        <v>357</v>
      </c>
      <c r="B35" s="89">
        <v>1000</v>
      </c>
    </row>
    <row r="36" spans="1:2" ht="12.75">
      <c r="A36" s="89" t="s">
        <v>358</v>
      </c>
      <c r="B36" s="89">
        <v>1000</v>
      </c>
    </row>
    <row r="37" spans="1:2" ht="12.75">
      <c r="A37" s="89" t="s">
        <v>359</v>
      </c>
      <c r="B37" s="89">
        <v>1000</v>
      </c>
    </row>
    <row r="38" spans="1:2" ht="12.75">
      <c r="A38" s="89" t="s">
        <v>360</v>
      </c>
      <c r="B38" s="89">
        <v>1000</v>
      </c>
    </row>
    <row r="39" spans="1:2" ht="12.75">
      <c r="A39" s="89" t="s">
        <v>361</v>
      </c>
      <c r="B39" s="89">
        <v>1000</v>
      </c>
    </row>
    <row r="40" spans="1:2" ht="12.75">
      <c r="A40" s="89" t="s">
        <v>362</v>
      </c>
      <c r="B40" s="89">
        <v>1000</v>
      </c>
    </row>
    <row r="41" spans="1:2" ht="12.75">
      <c r="A41" s="89" t="s">
        <v>363</v>
      </c>
      <c r="B41" s="89">
        <v>1000</v>
      </c>
    </row>
    <row r="42" spans="1:2" ht="12.75">
      <c r="A42" s="89" t="s">
        <v>364</v>
      </c>
      <c r="B42" s="89">
        <v>1000</v>
      </c>
    </row>
    <row r="43" spans="1:2" ht="12.75">
      <c r="A43" s="89" t="s">
        <v>365</v>
      </c>
      <c r="B43" s="89">
        <v>1000</v>
      </c>
    </row>
    <row r="44" spans="1:2" ht="12.75">
      <c r="A44" s="89" t="s">
        <v>366</v>
      </c>
      <c r="B44" s="89">
        <v>1000</v>
      </c>
    </row>
    <row r="45" spans="1:2" ht="12.75">
      <c r="A45" s="89" t="s">
        <v>381</v>
      </c>
      <c r="B45" s="89">
        <v>1000</v>
      </c>
    </row>
    <row r="46" spans="1:2" ht="12.75">
      <c r="A46" s="89" t="s">
        <v>367</v>
      </c>
      <c r="B46" s="89">
        <v>1000</v>
      </c>
    </row>
    <row r="47" spans="1:2" ht="12.75">
      <c r="A47" s="89" t="s">
        <v>368</v>
      </c>
      <c r="B47" s="89">
        <v>1000</v>
      </c>
    </row>
    <row r="48" spans="1:2" ht="12.75">
      <c r="A48" s="89" t="s">
        <v>369</v>
      </c>
      <c r="B48" s="89">
        <v>1000</v>
      </c>
    </row>
    <row r="49" spans="1:2" ht="12.75">
      <c r="A49" s="89" t="s">
        <v>370</v>
      </c>
      <c r="B49" s="89">
        <v>1000</v>
      </c>
    </row>
    <row r="50" spans="1:2" ht="12.75">
      <c r="A50" s="89" t="s">
        <v>371</v>
      </c>
      <c r="B50" s="89">
        <v>1000</v>
      </c>
    </row>
    <row r="51" spans="1:2" ht="12.75">
      <c r="A51" s="89" t="s">
        <v>372</v>
      </c>
      <c r="B51" s="89">
        <v>1000</v>
      </c>
    </row>
    <row r="52" spans="1:2" ht="12.75">
      <c r="A52" s="89" t="s">
        <v>373</v>
      </c>
      <c r="B52" s="89">
        <v>1000</v>
      </c>
    </row>
    <row r="53" spans="1:2" ht="12.75">
      <c r="A53" s="89" t="s">
        <v>374</v>
      </c>
      <c r="B53" s="89">
        <v>1000</v>
      </c>
    </row>
    <row r="54" spans="1:2" ht="12.75">
      <c r="A54" s="89" t="s">
        <v>375</v>
      </c>
      <c r="B54" s="89">
        <v>1000</v>
      </c>
    </row>
    <row r="55" spans="1:2" ht="12.75">
      <c r="A55" s="89" t="s">
        <v>376</v>
      </c>
      <c r="B55" s="89">
        <v>1000</v>
      </c>
    </row>
    <row r="56" spans="1:20" ht="12.75">
      <c r="A56" s="87" t="s">
        <v>261</v>
      </c>
      <c r="B56" s="88">
        <f>SUM(B33:B55)</f>
        <v>23000</v>
      </c>
      <c r="T56" s="88"/>
    </row>
    <row r="57" spans="1:20" ht="12.75">
      <c r="A57" s="87"/>
      <c r="B57" s="88"/>
      <c r="T57" s="88"/>
    </row>
    <row r="58" spans="1:20" ht="12.75">
      <c r="A58" s="87" t="s">
        <v>382</v>
      </c>
      <c r="B58" s="88">
        <f>SUM(B5,B10,B19,B22,B30,B56)</f>
        <v>51843.6</v>
      </c>
      <c r="T58" s="88"/>
    </row>
    <row r="60" ht="12.75">
      <c r="A60" s="84" t="s">
        <v>278</v>
      </c>
    </row>
    <row r="61" ht="12.75">
      <c r="A61" s="84"/>
    </row>
    <row r="62" spans="1:20" ht="12.75">
      <c r="A62" s="88"/>
      <c r="B62" s="85"/>
      <c r="C62" s="85"/>
      <c r="D62" s="85"/>
      <c r="E62" s="85"/>
      <c r="F62" s="129"/>
      <c r="T62" s="85"/>
    </row>
    <row r="63" spans="1:20" ht="12.75">
      <c r="A63" s="88" t="s">
        <v>344</v>
      </c>
      <c r="B63" s="85" t="s">
        <v>260</v>
      </c>
      <c r="C63" s="85"/>
      <c r="D63" s="85"/>
      <c r="E63" s="85"/>
      <c r="F63" s="129"/>
      <c r="T63" s="85"/>
    </row>
    <row r="64" spans="1:20" ht="12.75">
      <c r="A64" s="131" t="s">
        <v>345</v>
      </c>
      <c r="B64" s="129"/>
      <c r="C64" s="129"/>
      <c r="D64" s="129"/>
      <c r="E64" s="129"/>
      <c r="F64" s="129"/>
      <c r="T64" s="129"/>
    </row>
    <row r="65" spans="1:20" ht="12.75">
      <c r="A65" s="131" t="s">
        <v>346</v>
      </c>
      <c r="B65" s="129"/>
      <c r="C65" s="129"/>
      <c r="D65" s="129"/>
      <c r="E65" s="129"/>
      <c r="F65" s="129"/>
      <c r="T65" s="129"/>
    </row>
    <row r="66" spans="1:20" ht="12.75">
      <c r="A66" s="131" t="s">
        <v>347</v>
      </c>
      <c r="B66" s="129"/>
      <c r="C66" s="129"/>
      <c r="D66" s="129"/>
      <c r="E66" s="129"/>
      <c r="F66" s="129"/>
      <c r="T66" s="129"/>
    </row>
    <row r="67" spans="1:20" ht="12.75">
      <c r="A67" s="134" t="s">
        <v>377</v>
      </c>
      <c r="B67" s="129"/>
      <c r="C67" s="129"/>
      <c r="D67" s="129"/>
      <c r="E67" s="129"/>
      <c r="F67" s="129"/>
      <c r="T67" s="129"/>
    </row>
    <row r="68" spans="1:20" ht="12.75">
      <c r="A68" s="134" t="s">
        <v>378</v>
      </c>
      <c r="B68" s="129"/>
      <c r="C68" s="129"/>
      <c r="D68" s="129"/>
      <c r="E68" s="129"/>
      <c r="F68" s="129"/>
      <c r="T68" s="129"/>
    </row>
    <row r="69" spans="1:20" ht="12.75">
      <c r="A69" s="134" t="s">
        <v>379</v>
      </c>
      <c r="B69" s="129"/>
      <c r="C69" s="129"/>
      <c r="D69" s="129"/>
      <c r="E69" s="129"/>
      <c r="F69" s="129"/>
      <c r="T69" s="129"/>
    </row>
    <row r="70" spans="1:20" ht="12.75">
      <c r="A70" s="134" t="s">
        <v>380</v>
      </c>
      <c r="B70" s="129"/>
      <c r="C70" s="129"/>
      <c r="D70" s="129"/>
      <c r="E70" s="129"/>
      <c r="F70" s="129"/>
      <c r="T70" s="129"/>
    </row>
    <row r="71" spans="1:20" ht="12.75">
      <c r="A71" s="125"/>
      <c r="B71" s="129"/>
      <c r="C71" s="129"/>
      <c r="D71" s="129"/>
      <c r="E71" s="129"/>
      <c r="F71" s="129"/>
      <c r="T71" s="129"/>
    </row>
    <row r="72" spans="1:20" ht="12.75">
      <c r="A72" s="125"/>
      <c r="B72" s="129"/>
      <c r="C72" s="129"/>
      <c r="D72" s="129"/>
      <c r="E72" s="129"/>
      <c r="F72" s="129"/>
      <c r="T72" s="129"/>
    </row>
  </sheetData>
  <printOptions gridLines="1"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r:id="rId1"/>
  <headerFooter alignWithMargins="0">
    <oddHeader>&amp;L&amp;"Arial CE,Félkövér"I/7. MELLÉKLET&amp;C&amp;"Arial CE,Félkövér"FEJLESZTÉSEK, BERUHÁZÁSOK 2007.&amp;R&amp;"Arial CE,Félkövér"adatok eFt-ban</oddHeader>
    <oddFooter>&amp;R&amp;"Arial CE,Félkövér"&amp;N/&amp;P.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33" sqref="A33"/>
    </sheetView>
  </sheetViews>
  <sheetFormatPr defaultColWidth="9.00390625" defaultRowHeight="12.75"/>
  <cols>
    <col min="1" max="1" width="49.375" style="30" customWidth="1"/>
    <col min="4" max="4" width="11.75390625" style="0" customWidth="1"/>
    <col min="5" max="5" width="9.75390625" style="0" bestFit="1" customWidth="1"/>
    <col min="6" max="7" width="9.125" style="1" customWidth="1"/>
    <col min="8" max="8" width="13.00390625" style="0" customWidth="1"/>
  </cols>
  <sheetData>
    <row r="1" spans="2:7" s="31" customFormat="1" ht="12.75">
      <c r="B1" s="31">
        <v>2006</v>
      </c>
      <c r="C1" s="31">
        <v>2007</v>
      </c>
      <c r="D1" s="31" t="s">
        <v>188</v>
      </c>
      <c r="F1" s="37"/>
      <c r="G1" s="37"/>
    </row>
    <row r="2" spans="2:4" ht="12.75">
      <c r="B2" s="37" t="s">
        <v>202</v>
      </c>
      <c r="C2" s="37" t="s">
        <v>202</v>
      </c>
      <c r="D2" s="31" t="s">
        <v>141</v>
      </c>
    </row>
    <row r="3" spans="1:4" ht="12.75">
      <c r="A3" s="31" t="s">
        <v>183</v>
      </c>
      <c r="B3" s="1"/>
      <c r="C3" s="1"/>
      <c r="D3" s="1"/>
    </row>
    <row r="4" spans="2:4" ht="12.75">
      <c r="B4" s="1"/>
      <c r="C4" s="1"/>
      <c r="D4" s="1"/>
    </row>
    <row r="5" spans="1:9" ht="12.75">
      <c r="A5" s="36" t="s">
        <v>184</v>
      </c>
      <c r="B5" s="38">
        <f>'I.4 Kiad ö'!C38</f>
        <v>350902</v>
      </c>
      <c r="C5" s="38">
        <f>'I.4 Kiad ö'!E38</f>
        <v>344394</v>
      </c>
      <c r="D5" s="39">
        <f>IF(B5=0,,C5/(B5/100)-100)</f>
        <v>-1.8546488763244469</v>
      </c>
      <c r="H5" s="1"/>
      <c r="I5" s="1"/>
    </row>
    <row r="6" spans="1:9" ht="12.75">
      <c r="A6" s="36" t="s">
        <v>309</v>
      </c>
      <c r="B6" s="38">
        <f>'I.4 Kiad ö'!G38</f>
        <v>119185.6125</v>
      </c>
      <c r="C6" s="38">
        <f>'I.4 Kiad ö'!I38</f>
        <v>129892</v>
      </c>
      <c r="D6" s="39">
        <f>IF(B6=0,,C6/(B6/100)-100)</f>
        <v>8.982952954996975</v>
      </c>
      <c r="H6" s="1"/>
      <c r="I6" s="1"/>
    </row>
    <row r="7" spans="1:9" ht="12.75">
      <c r="A7" s="36" t="s">
        <v>203</v>
      </c>
      <c r="B7" s="38">
        <f>'I.4 Kiad ö'!O38</f>
        <v>1604</v>
      </c>
      <c r="C7" s="38">
        <f>'I.4 Kiad ö'!P38</f>
        <v>0</v>
      </c>
      <c r="D7" s="39">
        <f>'I.4 Kiad ö'!Q38</f>
        <v>-100</v>
      </c>
      <c r="H7" s="1"/>
      <c r="I7" s="1"/>
    </row>
    <row r="8" spans="1:9" ht="12.75">
      <c r="A8" s="36" t="s">
        <v>276</v>
      </c>
      <c r="B8" s="38">
        <f>'I.4 Kiad ö'!R38</f>
        <v>119945</v>
      </c>
      <c r="C8" s="38">
        <f>'I.4 Kiad ö'!S38</f>
        <v>51844</v>
      </c>
      <c r="D8" s="39">
        <f>'I.4 Kiad ö'!T38</f>
        <v>-56.776856059027054</v>
      </c>
      <c r="H8" s="1"/>
      <c r="I8" s="1"/>
    </row>
    <row r="9" spans="1:9" s="105" customFormat="1" ht="12.75">
      <c r="A9" s="102" t="s">
        <v>279</v>
      </c>
      <c r="B9" s="103">
        <v>15645</v>
      </c>
      <c r="C9" s="103">
        <v>17332</v>
      </c>
      <c r="D9" s="104"/>
      <c r="F9" s="103"/>
      <c r="G9" s="103"/>
      <c r="H9" s="103"/>
      <c r="I9" s="103"/>
    </row>
    <row r="10" spans="1:9" s="105" customFormat="1" ht="12.75">
      <c r="A10" s="106" t="s">
        <v>280</v>
      </c>
      <c r="B10" s="103">
        <v>104300</v>
      </c>
      <c r="C10" s="103">
        <f>C8-C9</f>
        <v>34512</v>
      </c>
      <c r="D10" s="104"/>
      <c r="F10" s="103"/>
      <c r="G10" s="103"/>
      <c r="H10" s="103"/>
      <c r="I10" s="103"/>
    </row>
    <row r="11" spans="1:9" ht="12.75">
      <c r="A11" s="36" t="s">
        <v>283</v>
      </c>
      <c r="B11" s="38">
        <f>'I.4 Kiad ö'!U38</f>
        <v>31468</v>
      </c>
      <c r="C11" s="38">
        <f>'I.4 Kiad ö'!V38</f>
        <v>31563</v>
      </c>
      <c r="D11" s="39">
        <f>'I.4 Kiad ö'!W38</f>
        <v>0.301893987542897</v>
      </c>
      <c r="H11" s="1"/>
      <c r="I11" s="1"/>
    </row>
    <row r="12" spans="1:9" s="105" customFormat="1" ht="12.75">
      <c r="A12" s="102" t="s">
        <v>297</v>
      </c>
      <c r="B12" s="103">
        <v>3000</v>
      </c>
      <c r="C12" s="103">
        <v>3000</v>
      </c>
      <c r="D12" s="104"/>
      <c r="F12" s="103"/>
      <c r="G12" s="103"/>
      <c r="H12" s="103"/>
      <c r="I12" s="103"/>
    </row>
    <row r="13" spans="1:9" s="105" customFormat="1" ht="12.75">
      <c r="A13" s="106" t="s">
        <v>284</v>
      </c>
      <c r="B13" s="103">
        <v>8750</v>
      </c>
      <c r="C13" s="103">
        <v>7850</v>
      </c>
      <c r="D13" s="104"/>
      <c r="F13" s="103"/>
      <c r="G13" s="103"/>
      <c r="H13" s="103"/>
      <c r="I13" s="103"/>
    </row>
    <row r="14" spans="1:9" s="105" customFormat="1" ht="12.75">
      <c r="A14" s="106" t="s">
        <v>285</v>
      </c>
      <c r="B14" s="103">
        <f>B11-B12-B13</f>
        <v>19718</v>
      </c>
      <c r="C14" s="103">
        <f>C11-C12-C13</f>
        <v>20713</v>
      </c>
      <c r="D14" s="104"/>
      <c r="F14" s="103"/>
      <c r="G14" s="103"/>
      <c r="H14" s="103"/>
      <c r="I14" s="103"/>
    </row>
    <row r="15" spans="1:9" ht="12.75">
      <c r="A15" s="36" t="s">
        <v>281</v>
      </c>
      <c r="B15" s="38">
        <f>SUM('I.4 Kiad ö'!X38)</f>
        <v>19860</v>
      </c>
      <c r="C15" s="38">
        <f>SUM('I.4 Kiad ö'!Y38)</f>
        <v>29161</v>
      </c>
      <c r="D15" s="39">
        <f>'I.4 Kiad ö'!Z38</f>
        <v>46.83282980866062</v>
      </c>
      <c r="H15" s="1"/>
      <c r="I15" s="1"/>
    </row>
    <row r="16" spans="1:9" s="105" customFormat="1" ht="12.75">
      <c r="A16" s="102" t="s">
        <v>286</v>
      </c>
      <c r="B16" s="103">
        <v>14110</v>
      </c>
      <c r="C16" s="103">
        <v>23201</v>
      </c>
      <c r="D16" s="104"/>
      <c r="F16" s="103"/>
      <c r="G16" s="103"/>
      <c r="H16" s="103"/>
      <c r="I16" s="103"/>
    </row>
    <row r="17" spans="1:9" s="105" customFormat="1" ht="12.75">
      <c r="A17" s="106" t="s">
        <v>287</v>
      </c>
      <c r="B17" s="103">
        <v>600</v>
      </c>
      <c r="C17" s="103">
        <v>600</v>
      </c>
      <c r="D17" s="104"/>
      <c r="F17" s="103"/>
      <c r="G17" s="103"/>
      <c r="H17" s="103"/>
      <c r="I17" s="103"/>
    </row>
    <row r="18" spans="1:9" s="105" customFormat="1" ht="12.75">
      <c r="A18" s="106" t="s">
        <v>288</v>
      </c>
      <c r="B18" s="103">
        <v>500</v>
      </c>
      <c r="C18" s="103">
        <v>200</v>
      </c>
      <c r="D18" s="104"/>
      <c r="E18" s="104"/>
      <c r="F18" s="103"/>
      <c r="G18" s="103"/>
      <c r="H18" s="103"/>
      <c r="I18" s="103"/>
    </row>
    <row r="19" spans="1:9" s="105" customFormat="1" ht="12.75">
      <c r="A19" s="106" t="s">
        <v>353</v>
      </c>
      <c r="B19" s="103"/>
      <c r="C19" s="103">
        <v>360</v>
      </c>
      <c r="D19" s="104"/>
      <c r="E19" s="104"/>
      <c r="F19" s="103"/>
      <c r="G19" s="103"/>
      <c r="H19" s="103"/>
      <c r="I19" s="103"/>
    </row>
    <row r="20" spans="1:9" s="105" customFormat="1" ht="12.75">
      <c r="A20" s="106" t="s">
        <v>289</v>
      </c>
      <c r="B20" s="103">
        <v>4650</v>
      </c>
      <c r="C20" s="103">
        <v>4800</v>
      </c>
      <c r="D20" s="104"/>
      <c r="F20" s="103"/>
      <c r="G20" s="103"/>
      <c r="H20" s="103"/>
      <c r="I20" s="103"/>
    </row>
    <row r="21" spans="1:9" ht="12.75">
      <c r="A21" s="132" t="s">
        <v>282</v>
      </c>
      <c r="B21" s="38">
        <f>SUM('I.4 Kiad ö'!AA38)</f>
        <v>101870</v>
      </c>
      <c r="C21" s="133">
        <f>SUM('I.4 Kiad ö'!AB38)</f>
        <v>271555</v>
      </c>
      <c r="D21" s="39">
        <f>'I.4 Kiad ö'!Z43</f>
        <v>0</v>
      </c>
      <c r="H21" s="1"/>
      <c r="I21" s="1"/>
    </row>
    <row r="22" spans="1:9" s="105" customFormat="1" ht="12.75">
      <c r="A22" s="102" t="s">
        <v>290</v>
      </c>
      <c r="B22" s="103">
        <v>4004</v>
      </c>
      <c r="C22" s="103">
        <v>0</v>
      </c>
      <c r="D22" s="104"/>
      <c r="E22" s="103"/>
      <c r="F22" s="103"/>
      <c r="G22" s="103"/>
      <c r="H22" s="103"/>
      <c r="I22" s="103"/>
    </row>
    <row r="23" spans="1:9" s="105" customFormat="1" ht="12.75">
      <c r="A23" s="106" t="s">
        <v>385</v>
      </c>
      <c r="B23" s="103"/>
      <c r="C23" s="103">
        <f>13000</f>
        <v>13000</v>
      </c>
      <c r="D23" s="104"/>
      <c r="E23" s="103"/>
      <c r="F23" s="103"/>
      <c r="G23" s="103"/>
      <c r="H23" s="103"/>
      <c r="I23" s="103"/>
    </row>
    <row r="24" spans="1:9" s="105" customFormat="1" ht="12.75">
      <c r="A24" s="106" t="s">
        <v>387</v>
      </c>
      <c r="B24" s="103"/>
      <c r="C24" s="103">
        <v>40000</v>
      </c>
      <c r="D24" s="104"/>
      <c r="E24" s="103"/>
      <c r="F24" s="103"/>
      <c r="G24" s="103"/>
      <c r="H24" s="103"/>
      <c r="I24" s="103"/>
    </row>
    <row r="25" spans="1:9" s="105" customFormat="1" ht="12.75">
      <c r="A25" s="106" t="s">
        <v>383</v>
      </c>
      <c r="B25" s="103"/>
      <c r="C25" s="103">
        <v>177000</v>
      </c>
      <c r="D25" s="104"/>
      <c r="E25" s="103"/>
      <c r="F25" s="103"/>
      <c r="G25" s="103"/>
      <c r="H25" s="103"/>
      <c r="I25" s="103"/>
    </row>
    <row r="26" spans="1:9" s="105" customFormat="1" ht="12.75">
      <c r="A26" s="106" t="s">
        <v>386</v>
      </c>
      <c r="B26" s="103"/>
      <c r="C26" s="103">
        <v>6000</v>
      </c>
      <c r="D26" s="104"/>
      <c r="E26" s="103"/>
      <c r="F26" s="103"/>
      <c r="G26" s="103"/>
      <c r="H26" s="103"/>
      <c r="I26" s="103"/>
    </row>
    <row r="27" spans="1:9" s="105" customFormat="1" ht="12.75">
      <c r="A27" s="106" t="s">
        <v>325</v>
      </c>
      <c r="B27" s="103">
        <v>0</v>
      </c>
      <c r="C27" s="103">
        <v>10000</v>
      </c>
      <c r="D27" s="104"/>
      <c r="E27" s="103"/>
      <c r="F27" s="103"/>
      <c r="G27" s="103"/>
      <c r="H27" s="103"/>
      <c r="I27" s="103"/>
    </row>
    <row r="28" spans="1:9" s="105" customFormat="1" ht="12.75">
      <c r="A28" s="106" t="s">
        <v>326</v>
      </c>
      <c r="B28" s="103">
        <v>1200</v>
      </c>
      <c r="C28" s="103">
        <f>'I.3 Saját b'!C43</f>
        <v>1747</v>
      </c>
      <c r="D28" s="104"/>
      <c r="F28" s="103"/>
      <c r="G28" s="103"/>
      <c r="H28" s="103"/>
      <c r="I28" s="103"/>
    </row>
    <row r="29" spans="1:9" s="105" customFormat="1" ht="12.75">
      <c r="A29" s="136" t="s">
        <v>291</v>
      </c>
      <c r="B29" s="103">
        <v>96666</v>
      </c>
      <c r="C29" s="137">
        <f>C21-SUM(C22:C28)</f>
        <v>23808</v>
      </c>
      <c r="D29" s="104"/>
      <c r="E29" s="103"/>
      <c r="F29" s="103"/>
      <c r="G29" s="103"/>
      <c r="H29" s="103"/>
      <c r="I29" s="103"/>
    </row>
    <row r="30" spans="1:9" s="105" customFormat="1" ht="12.75">
      <c r="A30" s="107"/>
      <c r="B30" s="103"/>
      <c r="C30" s="103"/>
      <c r="D30" s="104"/>
      <c r="F30" s="103"/>
      <c r="G30" s="103"/>
      <c r="H30" s="103"/>
      <c r="I30" s="103"/>
    </row>
    <row r="31" spans="1:9" ht="12.75">
      <c r="A31" s="108" t="s">
        <v>87</v>
      </c>
      <c r="B31" s="109">
        <f>SUM(B5:B8,B11,B15,B21)</f>
        <v>744834.6125</v>
      </c>
      <c r="C31" s="109">
        <f>SUM(C5:C8,C11,C15,C21)</f>
        <v>858409</v>
      </c>
      <c r="D31" s="110">
        <f>IF(B31=0,,C31/(B31/100)-100)</f>
        <v>15.248269292802235</v>
      </c>
      <c r="H31" s="1"/>
      <c r="I31" s="1"/>
    </row>
    <row r="32" spans="2:9" ht="12.75">
      <c r="B32" s="1"/>
      <c r="C32" s="1"/>
      <c r="D32" s="1"/>
      <c r="H32" s="1"/>
      <c r="I32" s="1"/>
    </row>
    <row r="33" spans="2:9" ht="12.75">
      <c r="B33" s="1"/>
      <c r="C33" s="1"/>
      <c r="D33" s="1"/>
      <c r="H33" s="1"/>
      <c r="I33" s="1"/>
    </row>
    <row r="34" spans="2:9" ht="12.75">
      <c r="B34" s="1"/>
      <c r="C34" s="1"/>
      <c r="D34" s="1">
        <f>C49-C31</f>
        <v>0</v>
      </c>
      <c r="H34" s="1"/>
      <c r="I34" s="1"/>
    </row>
    <row r="35" spans="1:9" ht="12.75">
      <c r="A35" s="31" t="s">
        <v>185</v>
      </c>
      <c r="B35" s="1"/>
      <c r="C35" s="1"/>
      <c r="D35" s="1"/>
      <c r="E35" s="1"/>
      <c r="H35" s="1"/>
      <c r="I35" s="1"/>
    </row>
    <row r="36" spans="2:9" ht="12.75">
      <c r="B36" s="1"/>
      <c r="C36" s="1"/>
      <c r="D36" s="1"/>
      <c r="H36" s="1"/>
      <c r="I36" s="1"/>
    </row>
    <row r="37" spans="1:9" ht="12.75">
      <c r="A37" s="36" t="s">
        <v>186</v>
      </c>
      <c r="B37" s="38">
        <f>SUM('I.3 Saját b'!B41)</f>
        <v>278422</v>
      </c>
      <c r="C37" s="38">
        <f>SUM('I.3 Saját b'!C41)</f>
        <v>349461</v>
      </c>
      <c r="D37" s="39">
        <f>IF(B37=0,,C37/(B37/100)-100)</f>
        <v>25.5148659229515</v>
      </c>
      <c r="H37" s="1"/>
      <c r="I37" s="1"/>
    </row>
    <row r="38" spans="1:9" ht="12.75">
      <c r="A38" s="36" t="s">
        <v>187</v>
      </c>
      <c r="B38" s="38">
        <v>274532</v>
      </c>
      <c r="C38" s="38">
        <v>272778</v>
      </c>
      <c r="D38" s="39">
        <f>IF(B38=0,,C38/(B38/100)-100)</f>
        <v>-0.6389054827852618</v>
      </c>
      <c r="H38" s="1"/>
      <c r="I38" s="1"/>
    </row>
    <row r="39" spans="1:9" ht="12.75">
      <c r="A39" s="36" t="s">
        <v>292</v>
      </c>
      <c r="B39" s="38">
        <v>541</v>
      </c>
      <c r="C39" s="38">
        <v>0</v>
      </c>
      <c r="D39" s="39">
        <f>IF(B39=0,,C39/(B39/100)-100)</f>
        <v>-100</v>
      </c>
      <c r="H39" s="1"/>
      <c r="I39" s="1"/>
    </row>
    <row r="40" spans="1:9" ht="12.75">
      <c r="A40" s="36" t="s">
        <v>293</v>
      </c>
      <c r="B40" s="38">
        <f>190100</f>
        <v>190100</v>
      </c>
      <c r="C40" s="38">
        <f>SUM(C41:C43)</f>
        <v>234830</v>
      </c>
      <c r="D40" s="39">
        <f>IF(B40=0,,C40/(B40/100)-100)</f>
        <v>23.52972119936875</v>
      </c>
      <c r="H40" s="1"/>
      <c r="I40" s="1"/>
    </row>
    <row r="41" spans="1:9" ht="12.75">
      <c r="A41" s="102" t="s">
        <v>384</v>
      </c>
      <c r="B41" s="103">
        <f>B40-B43</f>
        <v>188860</v>
      </c>
      <c r="C41" s="103">
        <v>230000</v>
      </c>
      <c r="D41" s="39"/>
      <c r="H41" s="1"/>
      <c r="I41" s="1"/>
    </row>
    <row r="42" spans="1:9" ht="12.75">
      <c r="A42" s="102" t="s">
        <v>321</v>
      </c>
      <c r="B42" s="103"/>
      <c r="C42" s="103">
        <v>3528</v>
      </c>
      <c r="D42" s="39"/>
      <c r="H42" s="1"/>
      <c r="I42" s="1"/>
    </row>
    <row r="43" spans="1:9" ht="12.75">
      <c r="A43" s="106" t="s">
        <v>294</v>
      </c>
      <c r="B43" s="103">
        <v>1240</v>
      </c>
      <c r="C43" s="103">
        <v>1302</v>
      </c>
      <c r="D43" s="39"/>
      <c r="H43" s="1"/>
      <c r="I43" s="1"/>
    </row>
    <row r="44" spans="1:9" ht="12.75">
      <c r="A44" s="36" t="s">
        <v>296</v>
      </c>
      <c r="B44" s="38">
        <v>640</v>
      </c>
      <c r="C44" s="38">
        <v>640</v>
      </c>
      <c r="D44" s="39">
        <f>IF(B44=0,,C44/(B44/100)-100)</f>
        <v>0</v>
      </c>
      <c r="H44" s="1"/>
      <c r="I44" s="1"/>
    </row>
    <row r="45" spans="1:9" ht="12.75">
      <c r="A45" s="36" t="s">
        <v>295</v>
      </c>
      <c r="B45" s="38">
        <v>600</v>
      </c>
      <c r="C45" s="38">
        <v>600</v>
      </c>
      <c r="D45" s="39">
        <f>IF(B45=0,,C45/(B45/100)-100)</f>
        <v>0</v>
      </c>
      <c r="H45" s="1"/>
      <c r="I45" s="1"/>
    </row>
    <row r="46" spans="1:9" ht="12.75">
      <c r="A46" s="36" t="s">
        <v>322</v>
      </c>
      <c r="B46" s="38"/>
      <c r="C46" s="38">
        <v>100</v>
      </c>
      <c r="D46" s="39"/>
      <c r="H46" s="1"/>
      <c r="I46" s="1"/>
    </row>
    <row r="47" spans="1:9" ht="12.75">
      <c r="A47" s="36"/>
      <c r="B47" s="38"/>
      <c r="C47" s="38"/>
      <c r="D47" s="39"/>
      <c r="H47" s="1"/>
      <c r="I47" s="1"/>
    </row>
    <row r="48" spans="1:9" ht="12.75">
      <c r="A48" s="36"/>
      <c r="B48" s="38"/>
      <c r="C48" s="38"/>
      <c r="D48" s="39"/>
      <c r="H48" s="1"/>
      <c r="I48" s="1"/>
    </row>
    <row r="49" spans="1:9" ht="12.75">
      <c r="A49" s="108" t="s">
        <v>87</v>
      </c>
      <c r="B49" s="109">
        <f>SUM(B37:B38,B39:B40,B44:B45,B46)</f>
        <v>744835</v>
      </c>
      <c r="C49" s="109">
        <f>SUM(C37:C38,C39:C40,C44:C45,C46)</f>
        <v>858409</v>
      </c>
      <c r="D49" s="110">
        <f>IF(B49=0,,C49/(B49/100)-100)</f>
        <v>15.248209334953373</v>
      </c>
      <c r="H49" s="1"/>
      <c r="I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</sheetData>
  <printOptions gridLines="1"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r:id="rId1"/>
  <headerFooter alignWithMargins="0">
    <oddHeader>&amp;LI/1. MELLÉKLET&amp;CA BEVÉTELEK ÉS KIADÁSOK  PÉNZÜGYI MÉRLEGE&amp;ReFt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Pilisszentiván Önk.</cp:lastModifiedBy>
  <cp:lastPrinted>2007-03-21T11:53:26Z</cp:lastPrinted>
  <dcterms:created xsi:type="dcterms:W3CDTF">2002-02-12T11:18:51Z</dcterms:created>
  <dcterms:modified xsi:type="dcterms:W3CDTF">2007-03-21T16:57:19Z</dcterms:modified>
  <cp:category/>
  <cp:version/>
  <cp:contentType/>
  <cp:contentStatus/>
</cp:coreProperties>
</file>